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defaultThemeVersion="166925"/>
  <mc:AlternateContent xmlns:mc="http://schemas.openxmlformats.org/markup-compatibility/2006">
    <mc:Choice Requires="x15">
      <x15ac:absPath xmlns:x15ac="http://schemas.microsoft.com/office/spreadsheetml/2010/11/ac" url="C:\Users\Utilisateur\INGENECO Dropbox\INGENECO INTERNE EQUIPE\03 PROJETS\ADIVBOIS LCDIA\01 REFERENCEMENT\2026 02 06 PUBLICATION V06\"/>
    </mc:Choice>
  </mc:AlternateContent>
  <xr:revisionPtr revIDLastSave="0" documentId="13_ncr:1_{E24C681F-91B7-4829-9DD2-1A5DEFABEA89}" xr6:coauthVersionLast="47" xr6:coauthVersionMax="47" xr10:uidLastSave="{00000000-0000-0000-0000-000000000000}"/>
  <workbookProtection workbookAlgorithmName="SHA-512" workbookHashValue="owNXhghiZ8PN2cpMpt+0Zf12qJDL9GkPvXM3CsGosCugRCc6609bEquxZgM2OqxR0QsoidIo+qxx91Sx51BqXA==" workbookSaltValue="RryJI3Gfqijvn9irBuWOMw==" workbookSpinCount="100000" lockStructure="1"/>
  <bookViews>
    <workbookView xWindow="-120" yWindow="-120" windowWidth="51840" windowHeight="21120" xr2:uid="{00375B58-086A-4805-A071-EA1D082FC9A9}"/>
  </bookViews>
  <sheets>
    <sheet name="ACCUEIL" sheetId="7" r:id="rId1"/>
    <sheet name="NOTICE D'AIDE" sheetId="24" r:id="rId2"/>
    <sheet name="MODULE DE RECHERCHE" sheetId="20" r:id="rId3"/>
    <sheet name="BDD_DOUCHE_ZERO_RESSAUT" sheetId="10" state="hidden" r:id="rId4"/>
    <sheet name="LISTES" sheetId="2" state="hidden" r:id="rId5"/>
    <sheet name="PR-tampon" sheetId="17" state="hidden" r:id="rId6"/>
  </sheets>
  <definedNames>
    <definedName name="DOUCHE_VISE">'MODULE DE RECHERCHE'!$D$32</definedName>
    <definedName name="_xlnm.Print_Titles" localSheetId="3">BDD_DOUCHE_ZERO_RESSAUT!$1:$4</definedName>
    <definedName name="_xlnm.Print_Titles" localSheetId="2">'MODULE DE RECHERCHE'!$12:$21</definedName>
    <definedName name="ISOLANT_VISE">'MODULE DE RECHERCHE'!$D$28</definedName>
    <definedName name="LISTE_ISOLANT_SOUS_CHAPE">LISTES!$C$2:$C$4</definedName>
    <definedName name="LISTE_O_N">LISTES!$E$2:$E$3</definedName>
    <definedName name="LISTE_SUPPORT">LISTES!$A$2:$A$3</definedName>
    <definedName name="LISTE_TRI">LISTES!$G$2:$G$5</definedName>
    <definedName name="NOM_FR_ACCESSOIRES">'PR-tampon'!$B$1</definedName>
    <definedName name="PR_SUPPORT">"Check Box 4"</definedName>
    <definedName name="RECH_CHAPE">'PR-tampon'!$B$5</definedName>
    <definedName name="RECH_CLOISON">'PR-tampon'!$B$6</definedName>
    <definedName name="RECH_ISOLANT">'PR-tampon'!$B$4</definedName>
    <definedName name="RECH_SUPPORT">'PR-tampon'!$B$3</definedName>
    <definedName name="SUP_VISE">'MODULE DE RECHERCHE'!$D$27</definedName>
    <definedName name="TRI">'MODULE DE RECHERCHE'!$E$34:$F$34</definedName>
    <definedName name="TYPE_DOCUMENT">LISTES!#REF!</definedName>
    <definedName name="TYPE_PREPARATION_ACCESSOIRES">LISTES!#REF!</definedName>
    <definedName name="TYPE_PROCEDE_CHAUFFANT">LISTES!#REF!</definedName>
    <definedName name="TYPE_PROCEDE_SOL">LISTES!#REF!</definedName>
    <definedName name="_xlnm.Print_Area" localSheetId="0">ACCUEIL!$A$1:$A$21</definedName>
    <definedName name="_xlnm.Print_Area" localSheetId="2">'MODULE DE RECHERCHE'!$A$1:$O$58</definedName>
    <definedName name="_xlnm.Print_Area" localSheetId="1">'NOTICE D''AIDE'!$A$1:$A$169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T6" i="10" l="1"/>
  <c r="AT8" i="10"/>
  <c r="AT14" i="10"/>
  <c r="AT18" i="10"/>
  <c r="AT10" i="10"/>
  <c r="AT11" i="10"/>
  <c r="AT12" i="10"/>
  <c r="AT13" i="10"/>
  <c r="AT20" i="10"/>
  <c r="AT7" i="10"/>
  <c r="AT16" i="10"/>
  <c r="AT17" i="10"/>
  <c r="AT9" i="10"/>
  <c r="AT19" i="10"/>
  <c r="AT15" i="10"/>
  <c r="AT21" i="10"/>
  <c r="AT22" i="10"/>
  <c r="AT5" i="10"/>
  <c r="AF5" i="10"/>
  <c r="AI5" i="10"/>
  <c r="AJ5" i="10" s="1"/>
  <c r="G27" i="20"/>
  <c r="AC12" i="10"/>
  <c r="AU12" i="10" s="1"/>
  <c r="AF12" i="10"/>
  <c r="AG12" i="10"/>
  <c r="AI12" i="10"/>
  <c r="AJ12" i="10" s="1"/>
  <c r="AK12" i="10"/>
  <c r="AL12" i="10" s="1"/>
  <c r="AM12" i="10"/>
  <c r="AN12" i="10" s="1"/>
  <c r="AP12" i="10"/>
  <c r="AR12" i="10"/>
  <c r="AS12" i="10"/>
  <c r="AW12" i="10"/>
  <c r="AQ12" i="10" l="1"/>
  <c r="AV12" i="10"/>
  <c r="AY12" i="10"/>
  <c r="AE12" i="10"/>
  <c r="AP15" i="10" l="1"/>
  <c r="AC20" i="10" l="1"/>
  <c r="AU20" i="10" s="1"/>
  <c r="AF20" i="10"/>
  <c r="AG20" i="10"/>
  <c r="AI20" i="10"/>
  <c r="AJ20" i="10" s="1"/>
  <c r="AK20" i="10"/>
  <c r="AL20" i="10" s="1"/>
  <c r="AM20" i="10"/>
  <c r="AN20" i="10" s="1"/>
  <c r="AP20" i="10"/>
  <c r="AR20" i="10"/>
  <c r="AS20" i="10"/>
  <c r="AW20" i="10"/>
  <c r="AW13" i="10"/>
  <c r="AS13" i="10"/>
  <c r="AR13" i="10"/>
  <c r="AP13" i="10"/>
  <c r="AM13" i="10"/>
  <c r="AN13" i="10" s="1"/>
  <c r="AK13" i="10"/>
  <c r="AI13" i="10"/>
  <c r="AJ13" i="10" s="1"/>
  <c r="AG13" i="10"/>
  <c r="AF13" i="10"/>
  <c r="AC13" i="10"/>
  <c r="AE13" i="10" s="1"/>
  <c r="G29" i="20"/>
  <c r="G28" i="20"/>
  <c r="AI14" i="10"/>
  <c r="AJ14" i="10" s="1"/>
  <c r="AI17" i="10"/>
  <c r="AJ17" i="10" s="1"/>
  <c r="AI11" i="10"/>
  <c r="AJ11" i="10" s="1"/>
  <c r="AI7" i="10"/>
  <c r="AJ7" i="10" s="1"/>
  <c r="AI8" i="10"/>
  <c r="AJ8" i="10" s="1"/>
  <c r="AI16" i="10"/>
  <c r="AJ16" i="10" s="1"/>
  <c r="AI9" i="10"/>
  <c r="AJ9" i="10" s="1"/>
  <c r="AI18" i="10"/>
  <c r="AJ18" i="10" s="1"/>
  <c r="AI19" i="10"/>
  <c r="AJ19" i="10" s="1"/>
  <c r="AI15" i="10"/>
  <c r="AJ15" i="10" s="1"/>
  <c r="AI10" i="10"/>
  <c r="AJ10" i="10" s="1"/>
  <c r="AI6" i="10"/>
  <c r="AJ6" i="10" s="1"/>
  <c r="AI21" i="10"/>
  <c r="AJ21" i="10" s="1"/>
  <c r="AI22" i="10"/>
  <c r="AJ22" i="10" s="1"/>
  <c r="AQ20" i="10" l="1"/>
  <c r="AV20" i="10"/>
  <c r="AY13" i="10"/>
  <c r="AE20" i="10"/>
  <c r="AY20" i="10"/>
  <c r="AV13" i="10"/>
  <c r="AL13" i="10"/>
  <c r="AQ13" i="10" s="1"/>
  <c r="AU13" i="10"/>
  <c r="AC17" i="10"/>
  <c r="AF17" i="10"/>
  <c r="AG17" i="10"/>
  <c r="AK17" i="10"/>
  <c r="AL17" i="10" s="1"/>
  <c r="AM17" i="10"/>
  <c r="AN17" i="10" s="1"/>
  <c r="AP17" i="10"/>
  <c r="AR17" i="10"/>
  <c r="AS17" i="10"/>
  <c r="AW17" i="10"/>
  <c r="AQ17" i="10" l="1"/>
  <c r="AV17" i="10"/>
  <c r="AE17" i="10"/>
  <c r="AU17" i="10"/>
  <c r="AY17" i="10"/>
  <c r="AC14" i="10"/>
  <c r="A8" i="24"/>
  <c r="A10" i="24"/>
  <c r="B12" i="20"/>
  <c r="B7" i="17"/>
  <c r="AE14" i="10" l="1"/>
  <c r="AU14" i="10"/>
  <c r="B106" i="20"/>
  <c r="C106" i="20"/>
  <c r="D106" i="20"/>
  <c r="E106" i="20"/>
  <c r="F106" i="20"/>
  <c r="G106" i="20"/>
  <c r="H106" i="20"/>
  <c r="I106" i="20"/>
  <c r="J106" i="20"/>
  <c r="K106" i="20"/>
  <c r="L106" i="20"/>
  <c r="M106" i="20"/>
  <c r="N106" i="20"/>
  <c r="O106" i="20"/>
  <c r="B107" i="20"/>
  <c r="C107" i="20"/>
  <c r="D107" i="20"/>
  <c r="E107" i="20"/>
  <c r="F107" i="20"/>
  <c r="G107" i="20"/>
  <c r="H107" i="20"/>
  <c r="I107" i="20"/>
  <c r="J107" i="20"/>
  <c r="K107" i="20"/>
  <c r="L107" i="20"/>
  <c r="M107" i="20"/>
  <c r="N107" i="20"/>
  <c r="O107" i="20"/>
  <c r="B108" i="20"/>
  <c r="C108" i="20"/>
  <c r="D108" i="20"/>
  <c r="E108" i="20"/>
  <c r="F108" i="20"/>
  <c r="G108" i="20"/>
  <c r="H108" i="20"/>
  <c r="I108" i="20"/>
  <c r="J108" i="20"/>
  <c r="K108" i="20"/>
  <c r="L108" i="20"/>
  <c r="M108" i="20"/>
  <c r="N108" i="20"/>
  <c r="O108" i="20"/>
  <c r="B109" i="20"/>
  <c r="C109" i="20"/>
  <c r="D109" i="20"/>
  <c r="E109" i="20"/>
  <c r="F109" i="20"/>
  <c r="G109" i="20"/>
  <c r="H109" i="20"/>
  <c r="I109" i="20"/>
  <c r="J109" i="20"/>
  <c r="K109" i="20"/>
  <c r="L109" i="20"/>
  <c r="M109" i="20"/>
  <c r="N109" i="20"/>
  <c r="O109" i="20"/>
  <c r="B110" i="20"/>
  <c r="C110" i="20"/>
  <c r="D110" i="20"/>
  <c r="E110" i="20"/>
  <c r="F110" i="20"/>
  <c r="G110" i="20"/>
  <c r="H110" i="20"/>
  <c r="I110" i="20"/>
  <c r="J110" i="20"/>
  <c r="K110" i="20"/>
  <c r="L110" i="20"/>
  <c r="M110" i="20"/>
  <c r="N110" i="20"/>
  <c r="O110" i="20"/>
  <c r="B111" i="20"/>
  <c r="C111" i="20"/>
  <c r="D111" i="20"/>
  <c r="E111" i="20"/>
  <c r="F111" i="20"/>
  <c r="G111" i="20"/>
  <c r="H111" i="20"/>
  <c r="I111" i="20"/>
  <c r="J111" i="20"/>
  <c r="K111" i="20"/>
  <c r="L111" i="20"/>
  <c r="M111" i="20"/>
  <c r="N111" i="20"/>
  <c r="O111" i="20"/>
  <c r="B112" i="20"/>
  <c r="C112" i="20"/>
  <c r="D112" i="20"/>
  <c r="E112" i="20"/>
  <c r="F112" i="20"/>
  <c r="G112" i="20"/>
  <c r="H112" i="20"/>
  <c r="I112" i="20"/>
  <c r="J112" i="20"/>
  <c r="K112" i="20"/>
  <c r="L112" i="20"/>
  <c r="M112" i="20"/>
  <c r="N112" i="20"/>
  <c r="O112" i="20"/>
  <c r="B113" i="20"/>
  <c r="C113" i="20"/>
  <c r="D113" i="20"/>
  <c r="E113" i="20"/>
  <c r="F113" i="20"/>
  <c r="G113" i="20"/>
  <c r="H113" i="20"/>
  <c r="I113" i="20"/>
  <c r="J113" i="20"/>
  <c r="K113" i="20"/>
  <c r="L113" i="20"/>
  <c r="M113" i="20"/>
  <c r="N113" i="20"/>
  <c r="O113" i="20"/>
  <c r="B114" i="20"/>
  <c r="C114" i="20"/>
  <c r="D114" i="20"/>
  <c r="E114" i="20"/>
  <c r="F114" i="20"/>
  <c r="G114" i="20"/>
  <c r="H114" i="20"/>
  <c r="I114" i="20"/>
  <c r="J114" i="20"/>
  <c r="K114" i="20"/>
  <c r="L114" i="20"/>
  <c r="M114" i="20"/>
  <c r="N114" i="20"/>
  <c r="O114" i="20"/>
  <c r="B115" i="20"/>
  <c r="C115" i="20"/>
  <c r="D115" i="20"/>
  <c r="E115" i="20"/>
  <c r="F115" i="20"/>
  <c r="G115" i="20"/>
  <c r="H115" i="20"/>
  <c r="I115" i="20"/>
  <c r="J115" i="20"/>
  <c r="K115" i="20"/>
  <c r="L115" i="20"/>
  <c r="M115" i="20"/>
  <c r="N115" i="20"/>
  <c r="O115" i="20"/>
  <c r="B116" i="20"/>
  <c r="C116" i="20"/>
  <c r="D116" i="20"/>
  <c r="E116" i="20"/>
  <c r="F116" i="20"/>
  <c r="G116" i="20"/>
  <c r="H116" i="20"/>
  <c r="I116" i="20"/>
  <c r="J116" i="20"/>
  <c r="K116" i="20"/>
  <c r="L116" i="20"/>
  <c r="M116" i="20"/>
  <c r="N116" i="20"/>
  <c r="O116" i="20"/>
  <c r="B117" i="20"/>
  <c r="C117" i="20"/>
  <c r="D117" i="20"/>
  <c r="E117" i="20"/>
  <c r="F117" i="20"/>
  <c r="G117" i="20"/>
  <c r="H117" i="20"/>
  <c r="I117" i="20"/>
  <c r="J117" i="20"/>
  <c r="K117" i="20"/>
  <c r="L117" i="20"/>
  <c r="M117" i="20"/>
  <c r="N117" i="20"/>
  <c r="O117" i="20"/>
  <c r="B118" i="20"/>
  <c r="C118" i="20"/>
  <c r="D118" i="20"/>
  <c r="E118" i="20"/>
  <c r="F118" i="20"/>
  <c r="G118" i="20"/>
  <c r="H118" i="20"/>
  <c r="I118" i="20"/>
  <c r="J118" i="20"/>
  <c r="K118" i="20"/>
  <c r="L118" i="20"/>
  <c r="M118" i="20"/>
  <c r="N118" i="20"/>
  <c r="O118" i="20"/>
  <c r="B119" i="20"/>
  <c r="C119" i="20"/>
  <c r="D119" i="20"/>
  <c r="E119" i="20"/>
  <c r="F119" i="20"/>
  <c r="G119" i="20"/>
  <c r="H119" i="20"/>
  <c r="I119" i="20"/>
  <c r="J119" i="20"/>
  <c r="K119" i="20"/>
  <c r="L119" i="20"/>
  <c r="M119" i="20"/>
  <c r="N119" i="20"/>
  <c r="O119" i="20"/>
  <c r="B120" i="20"/>
  <c r="C120" i="20"/>
  <c r="D120" i="20"/>
  <c r="E120" i="20"/>
  <c r="F120" i="20"/>
  <c r="G120" i="20"/>
  <c r="H120" i="20"/>
  <c r="I120" i="20"/>
  <c r="J120" i="20"/>
  <c r="K120" i="20"/>
  <c r="L120" i="20"/>
  <c r="M120" i="20"/>
  <c r="N120" i="20"/>
  <c r="O120" i="20"/>
  <c r="B121" i="20"/>
  <c r="C121" i="20"/>
  <c r="D121" i="20"/>
  <c r="E121" i="20"/>
  <c r="F121" i="20"/>
  <c r="G121" i="20"/>
  <c r="H121" i="20"/>
  <c r="I121" i="20"/>
  <c r="J121" i="20"/>
  <c r="K121" i="20"/>
  <c r="L121" i="20"/>
  <c r="M121" i="20"/>
  <c r="N121" i="20"/>
  <c r="O121" i="20"/>
  <c r="B122" i="20"/>
  <c r="C122" i="20"/>
  <c r="D122" i="20"/>
  <c r="E122" i="20"/>
  <c r="F122" i="20"/>
  <c r="G122" i="20"/>
  <c r="H122" i="20"/>
  <c r="I122" i="20"/>
  <c r="J122" i="20"/>
  <c r="K122" i="20"/>
  <c r="L122" i="20"/>
  <c r="M122" i="20"/>
  <c r="N122" i="20"/>
  <c r="O122" i="20"/>
  <c r="B123" i="20"/>
  <c r="C123" i="20"/>
  <c r="D123" i="20"/>
  <c r="E123" i="20"/>
  <c r="F123" i="20"/>
  <c r="G123" i="20"/>
  <c r="H123" i="20"/>
  <c r="I123" i="20"/>
  <c r="J123" i="20"/>
  <c r="K123" i="20"/>
  <c r="L123" i="20"/>
  <c r="M123" i="20"/>
  <c r="N123" i="20"/>
  <c r="O123" i="20"/>
  <c r="B124" i="20"/>
  <c r="C124" i="20"/>
  <c r="D124" i="20"/>
  <c r="E124" i="20"/>
  <c r="F124" i="20"/>
  <c r="G124" i="20"/>
  <c r="H124" i="20"/>
  <c r="I124" i="20"/>
  <c r="J124" i="20"/>
  <c r="K124" i="20"/>
  <c r="L124" i="20"/>
  <c r="M124" i="20"/>
  <c r="N124" i="20"/>
  <c r="O124" i="20"/>
  <c r="B125" i="20"/>
  <c r="C125" i="20"/>
  <c r="D125" i="20"/>
  <c r="E125" i="20"/>
  <c r="F125" i="20"/>
  <c r="G125" i="20"/>
  <c r="H125" i="20"/>
  <c r="I125" i="20"/>
  <c r="J125" i="20"/>
  <c r="K125" i="20"/>
  <c r="L125" i="20"/>
  <c r="M125" i="20"/>
  <c r="N125" i="20"/>
  <c r="O125" i="20"/>
  <c r="B126" i="20"/>
  <c r="C126" i="20"/>
  <c r="D126" i="20"/>
  <c r="E126" i="20"/>
  <c r="F126" i="20"/>
  <c r="G126" i="20"/>
  <c r="H126" i="20"/>
  <c r="I126" i="20"/>
  <c r="J126" i="20"/>
  <c r="K126" i="20"/>
  <c r="L126" i="20"/>
  <c r="M126" i="20"/>
  <c r="N126" i="20"/>
  <c r="O126" i="20"/>
  <c r="B127" i="20"/>
  <c r="C127" i="20"/>
  <c r="D127" i="20"/>
  <c r="E127" i="20"/>
  <c r="F127" i="20"/>
  <c r="G127" i="20"/>
  <c r="H127" i="20"/>
  <c r="I127" i="20"/>
  <c r="J127" i="20"/>
  <c r="K127" i="20"/>
  <c r="L127" i="20"/>
  <c r="M127" i="20"/>
  <c r="N127" i="20"/>
  <c r="O127" i="20"/>
  <c r="B128" i="20"/>
  <c r="C128" i="20"/>
  <c r="D128" i="20"/>
  <c r="E128" i="20"/>
  <c r="F128" i="20"/>
  <c r="G128" i="20"/>
  <c r="H128" i="20"/>
  <c r="I128" i="20"/>
  <c r="J128" i="20"/>
  <c r="K128" i="20"/>
  <c r="L128" i="20"/>
  <c r="M128" i="20"/>
  <c r="N128" i="20"/>
  <c r="O128" i="20"/>
  <c r="B129" i="20"/>
  <c r="C129" i="20"/>
  <c r="D129" i="20"/>
  <c r="E129" i="20"/>
  <c r="F129" i="20"/>
  <c r="G129" i="20"/>
  <c r="H129" i="20"/>
  <c r="I129" i="20"/>
  <c r="J129" i="20"/>
  <c r="K129" i="20"/>
  <c r="L129" i="20"/>
  <c r="M129" i="20"/>
  <c r="N129" i="20"/>
  <c r="O129" i="20"/>
  <c r="B130" i="20"/>
  <c r="C130" i="20"/>
  <c r="D130" i="20"/>
  <c r="E130" i="20"/>
  <c r="F130" i="20"/>
  <c r="G130" i="20"/>
  <c r="H130" i="20"/>
  <c r="I130" i="20"/>
  <c r="J130" i="20"/>
  <c r="K130" i="20"/>
  <c r="L130" i="20"/>
  <c r="M130" i="20"/>
  <c r="N130" i="20"/>
  <c r="O130" i="20"/>
  <c r="B131" i="20"/>
  <c r="C131" i="20"/>
  <c r="D131" i="20"/>
  <c r="E131" i="20"/>
  <c r="F131" i="20"/>
  <c r="G131" i="20"/>
  <c r="H131" i="20"/>
  <c r="I131" i="20"/>
  <c r="J131" i="20"/>
  <c r="K131" i="20"/>
  <c r="L131" i="20"/>
  <c r="M131" i="20"/>
  <c r="N131" i="20"/>
  <c r="O131" i="20"/>
  <c r="B132" i="20"/>
  <c r="C132" i="20"/>
  <c r="D132" i="20"/>
  <c r="E132" i="20"/>
  <c r="F132" i="20"/>
  <c r="G132" i="20"/>
  <c r="H132" i="20"/>
  <c r="I132" i="20"/>
  <c r="J132" i="20"/>
  <c r="K132" i="20"/>
  <c r="L132" i="20"/>
  <c r="M132" i="20"/>
  <c r="N132" i="20"/>
  <c r="O132" i="20"/>
  <c r="B133" i="20"/>
  <c r="C133" i="20"/>
  <c r="D133" i="20"/>
  <c r="E133" i="20"/>
  <c r="F133" i="20"/>
  <c r="G133" i="20"/>
  <c r="H133" i="20"/>
  <c r="I133" i="20"/>
  <c r="J133" i="20"/>
  <c r="K133" i="20"/>
  <c r="L133" i="20"/>
  <c r="M133" i="20"/>
  <c r="N133" i="20"/>
  <c r="O133" i="20"/>
  <c r="B134" i="20"/>
  <c r="C134" i="20"/>
  <c r="D134" i="20"/>
  <c r="E134" i="20"/>
  <c r="F134" i="20"/>
  <c r="G134" i="20"/>
  <c r="H134" i="20"/>
  <c r="I134" i="20"/>
  <c r="J134" i="20"/>
  <c r="K134" i="20"/>
  <c r="L134" i="20"/>
  <c r="M134" i="20"/>
  <c r="N134" i="20"/>
  <c r="O134" i="20"/>
  <c r="B135" i="20"/>
  <c r="C135" i="20"/>
  <c r="D135" i="20"/>
  <c r="E135" i="20"/>
  <c r="F135" i="20"/>
  <c r="G135" i="20"/>
  <c r="H135" i="20"/>
  <c r="I135" i="20"/>
  <c r="J135" i="20"/>
  <c r="K135" i="20"/>
  <c r="L135" i="20"/>
  <c r="M135" i="20"/>
  <c r="N135" i="20"/>
  <c r="O135" i="20"/>
  <c r="B136" i="20"/>
  <c r="C136" i="20"/>
  <c r="D136" i="20"/>
  <c r="E136" i="20"/>
  <c r="F136" i="20"/>
  <c r="G136" i="20"/>
  <c r="H136" i="20"/>
  <c r="I136" i="20"/>
  <c r="J136" i="20"/>
  <c r="K136" i="20"/>
  <c r="L136" i="20"/>
  <c r="M136" i="20"/>
  <c r="N136" i="20"/>
  <c r="O136" i="20"/>
  <c r="B137" i="20"/>
  <c r="C137" i="20"/>
  <c r="D137" i="20"/>
  <c r="E137" i="20"/>
  <c r="F137" i="20"/>
  <c r="G137" i="20"/>
  <c r="H137" i="20"/>
  <c r="I137" i="20"/>
  <c r="J137" i="20"/>
  <c r="K137" i="20"/>
  <c r="L137" i="20"/>
  <c r="M137" i="20"/>
  <c r="N137" i="20"/>
  <c r="O137" i="20"/>
  <c r="B138" i="20"/>
  <c r="C138" i="20"/>
  <c r="D138" i="20"/>
  <c r="E138" i="20"/>
  <c r="F138" i="20"/>
  <c r="G138" i="20"/>
  <c r="H138" i="20"/>
  <c r="I138" i="20"/>
  <c r="J138" i="20"/>
  <c r="K138" i="20"/>
  <c r="L138" i="20"/>
  <c r="M138" i="20"/>
  <c r="N138" i="20"/>
  <c r="O138" i="20"/>
  <c r="B139" i="20"/>
  <c r="C139" i="20"/>
  <c r="D139" i="20"/>
  <c r="E139" i="20"/>
  <c r="F139" i="20"/>
  <c r="G139" i="20"/>
  <c r="H139" i="20"/>
  <c r="I139" i="20"/>
  <c r="J139" i="20"/>
  <c r="K139" i="20"/>
  <c r="L139" i="20"/>
  <c r="M139" i="20"/>
  <c r="N139" i="20"/>
  <c r="O139" i="20"/>
  <c r="B140" i="20"/>
  <c r="C140" i="20"/>
  <c r="D140" i="20"/>
  <c r="E140" i="20"/>
  <c r="F140" i="20"/>
  <c r="G140" i="20"/>
  <c r="H140" i="20"/>
  <c r="I140" i="20"/>
  <c r="J140" i="20"/>
  <c r="K140" i="20"/>
  <c r="L140" i="20"/>
  <c r="M140" i="20"/>
  <c r="N140" i="20"/>
  <c r="O140" i="20"/>
  <c r="B141" i="20"/>
  <c r="C141" i="20"/>
  <c r="D141" i="20"/>
  <c r="E141" i="20"/>
  <c r="F141" i="20"/>
  <c r="G141" i="20"/>
  <c r="H141" i="20"/>
  <c r="I141" i="20"/>
  <c r="J141" i="20"/>
  <c r="K141" i="20"/>
  <c r="L141" i="20"/>
  <c r="M141" i="20"/>
  <c r="N141" i="20"/>
  <c r="O141" i="20"/>
  <c r="B142" i="20"/>
  <c r="C142" i="20"/>
  <c r="D142" i="20"/>
  <c r="E142" i="20"/>
  <c r="F142" i="20"/>
  <c r="G142" i="20"/>
  <c r="H142" i="20"/>
  <c r="I142" i="20"/>
  <c r="J142" i="20"/>
  <c r="K142" i="20"/>
  <c r="L142" i="20"/>
  <c r="M142" i="20"/>
  <c r="N142" i="20"/>
  <c r="O142" i="20"/>
  <c r="B143" i="20"/>
  <c r="C143" i="20"/>
  <c r="D143" i="20"/>
  <c r="E143" i="20"/>
  <c r="F143" i="20"/>
  <c r="G143" i="20"/>
  <c r="H143" i="20"/>
  <c r="I143" i="20"/>
  <c r="J143" i="20"/>
  <c r="K143" i="20"/>
  <c r="L143" i="20"/>
  <c r="M143" i="20"/>
  <c r="N143" i="20"/>
  <c r="O143" i="20"/>
  <c r="B144" i="20"/>
  <c r="C144" i="20"/>
  <c r="D144" i="20"/>
  <c r="E144" i="20"/>
  <c r="F144" i="20"/>
  <c r="G144" i="20"/>
  <c r="H144" i="20"/>
  <c r="I144" i="20"/>
  <c r="J144" i="20"/>
  <c r="K144" i="20"/>
  <c r="L144" i="20"/>
  <c r="M144" i="20"/>
  <c r="N144" i="20"/>
  <c r="O144" i="20"/>
  <c r="B145" i="20"/>
  <c r="C145" i="20"/>
  <c r="D145" i="20"/>
  <c r="E145" i="20"/>
  <c r="F145" i="20"/>
  <c r="G145" i="20"/>
  <c r="H145" i="20"/>
  <c r="I145" i="20"/>
  <c r="J145" i="20"/>
  <c r="K145" i="20"/>
  <c r="L145" i="20"/>
  <c r="M145" i="20"/>
  <c r="N145" i="20"/>
  <c r="O145" i="20"/>
  <c r="B146" i="20"/>
  <c r="C146" i="20"/>
  <c r="D146" i="20"/>
  <c r="E146" i="20"/>
  <c r="F146" i="20"/>
  <c r="G146" i="20"/>
  <c r="H146" i="20"/>
  <c r="I146" i="20"/>
  <c r="J146" i="20"/>
  <c r="K146" i="20"/>
  <c r="L146" i="20"/>
  <c r="M146" i="20"/>
  <c r="N146" i="20"/>
  <c r="O146" i="20"/>
  <c r="B147" i="20"/>
  <c r="C147" i="20"/>
  <c r="D147" i="20"/>
  <c r="E147" i="20"/>
  <c r="F147" i="20"/>
  <c r="G147" i="20"/>
  <c r="H147" i="20"/>
  <c r="I147" i="20"/>
  <c r="J147" i="20"/>
  <c r="K147" i="20"/>
  <c r="L147" i="20"/>
  <c r="M147" i="20"/>
  <c r="N147" i="20"/>
  <c r="O147" i="20"/>
  <c r="B148" i="20"/>
  <c r="C148" i="20"/>
  <c r="D148" i="20"/>
  <c r="E148" i="20"/>
  <c r="F148" i="20"/>
  <c r="G148" i="20"/>
  <c r="H148" i="20"/>
  <c r="I148" i="20"/>
  <c r="J148" i="20"/>
  <c r="K148" i="20"/>
  <c r="L148" i="20"/>
  <c r="M148" i="20"/>
  <c r="N148" i="20"/>
  <c r="O148" i="20"/>
  <c r="B149" i="20"/>
  <c r="C149" i="20"/>
  <c r="D149" i="20"/>
  <c r="E149" i="20"/>
  <c r="F149" i="20"/>
  <c r="G149" i="20"/>
  <c r="H149" i="20"/>
  <c r="I149" i="20"/>
  <c r="J149" i="20"/>
  <c r="K149" i="20"/>
  <c r="L149" i="20"/>
  <c r="M149" i="20"/>
  <c r="N149" i="20"/>
  <c r="O149" i="20"/>
  <c r="B150" i="20"/>
  <c r="C150" i="20"/>
  <c r="D150" i="20"/>
  <c r="E150" i="20"/>
  <c r="F150" i="20"/>
  <c r="G150" i="20"/>
  <c r="H150" i="20"/>
  <c r="I150" i="20"/>
  <c r="J150" i="20"/>
  <c r="K150" i="20"/>
  <c r="L150" i="20"/>
  <c r="M150" i="20"/>
  <c r="N150" i="20"/>
  <c r="O150" i="20"/>
  <c r="B151" i="20"/>
  <c r="C151" i="20"/>
  <c r="D151" i="20"/>
  <c r="E151" i="20"/>
  <c r="F151" i="20"/>
  <c r="G151" i="20"/>
  <c r="H151" i="20"/>
  <c r="I151" i="20"/>
  <c r="J151" i="20"/>
  <c r="K151" i="20"/>
  <c r="L151" i="20"/>
  <c r="M151" i="20"/>
  <c r="N151" i="20"/>
  <c r="O151" i="20"/>
  <c r="B152" i="20"/>
  <c r="C152" i="20"/>
  <c r="D152" i="20"/>
  <c r="E152" i="20"/>
  <c r="F152" i="20"/>
  <c r="G152" i="20"/>
  <c r="H152" i="20"/>
  <c r="I152" i="20"/>
  <c r="J152" i="20"/>
  <c r="K152" i="20"/>
  <c r="L152" i="20"/>
  <c r="M152" i="20"/>
  <c r="N152" i="20"/>
  <c r="O152" i="20"/>
  <c r="B153" i="20"/>
  <c r="C153" i="20"/>
  <c r="D153" i="20"/>
  <c r="E153" i="20"/>
  <c r="F153" i="20"/>
  <c r="G153" i="20"/>
  <c r="H153" i="20"/>
  <c r="I153" i="20"/>
  <c r="J153" i="20"/>
  <c r="K153" i="20"/>
  <c r="L153" i="20"/>
  <c r="M153" i="20"/>
  <c r="N153" i="20"/>
  <c r="O153" i="20"/>
  <c r="B154" i="20"/>
  <c r="C154" i="20"/>
  <c r="D154" i="20"/>
  <c r="E154" i="20"/>
  <c r="F154" i="20"/>
  <c r="G154" i="20"/>
  <c r="H154" i="20"/>
  <c r="I154" i="20"/>
  <c r="J154" i="20"/>
  <c r="K154" i="20"/>
  <c r="L154" i="20"/>
  <c r="M154" i="20"/>
  <c r="N154" i="20"/>
  <c r="O154" i="20"/>
  <c r="B155" i="20"/>
  <c r="C155" i="20"/>
  <c r="D155" i="20"/>
  <c r="E155" i="20"/>
  <c r="F155" i="20"/>
  <c r="G155" i="20"/>
  <c r="H155" i="20"/>
  <c r="I155" i="20"/>
  <c r="J155" i="20"/>
  <c r="K155" i="20"/>
  <c r="L155" i="20"/>
  <c r="M155" i="20"/>
  <c r="N155" i="20"/>
  <c r="O155" i="20"/>
  <c r="B156" i="20"/>
  <c r="C156" i="20"/>
  <c r="D156" i="20"/>
  <c r="E156" i="20"/>
  <c r="F156" i="20"/>
  <c r="G156" i="20"/>
  <c r="H156" i="20"/>
  <c r="I156" i="20"/>
  <c r="J156" i="20"/>
  <c r="K156" i="20"/>
  <c r="L156" i="20"/>
  <c r="M156" i="20"/>
  <c r="N156" i="20"/>
  <c r="O156" i="20"/>
  <c r="B157" i="20"/>
  <c r="C157" i="20"/>
  <c r="D157" i="20"/>
  <c r="E157" i="20"/>
  <c r="F157" i="20"/>
  <c r="G157" i="20"/>
  <c r="H157" i="20"/>
  <c r="I157" i="20"/>
  <c r="J157" i="20"/>
  <c r="K157" i="20"/>
  <c r="L157" i="20"/>
  <c r="M157" i="20"/>
  <c r="N157" i="20"/>
  <c r="O157" i="20"/>
  <c r="B158" i="20"/>
  <c r="C158" i="20"/>
  <c r="D158" i="20"/>
  <c r="E158" i="20"/>
  <c r="F158" i="20"/>
  <c r="G158" i="20"/>
  <c r="H158" i="20"/>
  <c r="I158" i="20"/>
  <c r="J158" i="20"/>
  <c r="K158" i="20"/>
  <c r="L158" i="20"/>
  <c r="M158" i="20"/>
  <c r="N158" i="20"/>
  <c r="O158" i="20"/>
  <c r="B159" i="20"/>
  <c r="C159" i="20"/>
  <c r="D159" i="20"/>
  <c r="E159" i="20"/>
  <c r="F159" i="20"/>
  <c r="G159" i="20"/>
  <c r="H159" i="20"/>
  <c r="I159" i="20"/>
  <c r="J159" i="20"/>
  <c r="K159" i="20"/>
  <c r="L159" i="20"/>
  <c r="M159" i="20"/>
  <c r="N159" i="20"/>
  <c r="O159" i="20"/>
  <c r="B160" i="20"/>
  <c r="C160" i="20"/>
  <c r="D160" i="20"/>
  <c r="E160" i="20"/>
  <c r="F160" i="20"/>
  <c r="G160" i="20"/>
  <c r="H160" i="20"/>
  <c r="I160" i="20"/>
  <c r="J160" i="20"/>
  <c r="K160" i="20"/>
  <c r="L160" i="20"/>
  <c r="M160" i="20"/>
  <c r="N160" i="20"/>
  <c r="O160" i="20"/>
  <c r="B161" i="20"/>
  <c r="C161" i="20"/>
  <c r="D161" i="20"/>
  <c r="E161" i="20"/>
  <c r="F161" i="20"/>
  <c r="G161" i="20"/>
  <c r="H161" i="20"/>
  <c r="I161" i="20"/>
  <c r="J161" i="20"/>
  <c r="K161" i="20"/>
  <c r="L161" i="20"/>
  <c r="M161" i="20"/>
  <c r="N161" i="20"/>
  <c r="O161" i="20"/>
  <c r="B162" i="20"/>
  <c r="C162" i="20"/>
  <c r="D162" i="20"/>
  <c r="E162" i="20"/>
  <c r="F162" i="20"/>
  <c r="G162" i="20"/>
  <c r="H162" i="20"/>
  <c r="I162" i="20"/>
  <c r="J162" i="20"/>
  <c r="K162" i="20"/>
  <c r="L162" i="20"/>
  <c r="M162" i="20"/>
  <c r="N162" i="20"/>
  <c r="O162" i="20"/>
  <c r="B163" i="20"/>
  <c r="C163" i="20"/>
  <c r="D163" i="20"/>
  <c r="E163" i="20"/>
  <c r="F163" i="20"/>
  <c r="G163" i="20"/>
  <c r="H163" i="20"/>
  <c r="I163" i="20"/>
  <c r="J163" i="20"/>
  <c r="K163" i="20"/>
  <c r="L163" i="20"/>
  <c r="M163" i="20"/>
  <c r="N163" i="20"/>
  <c r="O163" i="20"/>
  <c r="B164" i="20"/>
  <c r="C164" i="20"/>
  <c r="D164" i="20"/>
  <c r="E164" i="20"/>
  <c r="F164" i="20"/>
  <c r="G164" i="20"/>
  <c r="H164" i="20"/>
  <c r="I164" i="20"/>
  <c r="J164" i="20"/>
  <c r="K164" i="20"/>
  <c r="L164" i="20"/>
  <c r="M164" i="20"/>
  <c r="N164" i="20"/>
  <c r="O164" i="20"/>
  <c r="B165" i="20"/>
  <c r="C165" i="20"/>
  <c r="D165" i="20"/>
  <c r="E165" i="20"/>
  <c r="F165" i="20"/>
  <c r="G165" i="20"/>
  <c r="H165" i="20"/>
  <c r="I165" i="20"/>
  <c r="J165" i="20"/>
  <c r="K165" i="20"/>
  <c r="L165" i="20"/>
  <c r="M165" i="20"/>
  <c r="N165" i="20"/>
  <c r="O165" i="20"/>
  <c r="B166" i="20"/>
  <c r="C166" i="20"/>
  <c r="D166" i="20"/>
  <c r="E166" i="20"/>
  <c r="F166" i="20"/>
  <c r="G166" i="20"/>
  <c r="H166" i="20"/>
  <c r="I166" i="20"/>
  <c r="J166" i="20"/>
  <c r="K166" i="20"/>
  <c r="L166" i="20"/>
  <c r="M166" i="20"/>
  <c r="N166" i="20"/>
  <c r="O166" i="20"/>
  <c r="B167" i="20"/>
  <c r="C167" i="20"/>
  <c r="D167" i="20"/>
  <c r="E167" i="20"/>
  <c r="F167" i="20"/>
  <c r="G167" i="20"/>
  <c r="H167" i="20"/>
  <c r="I167" i="20"/>
  <c r="J167" i="20"/>
  <c r="K167" i="20"/>
  <c r="L167" i="20"/>
  <c r="M167" i="20"/>
  <c r="N167" i="20"/>
  <c r="O167" i="20"/>
  <c r="B168" i="20"/>
  <c r="C168" i="20"/>
  <c r="D168" i="20"/>
  <c r="E168" i="20"/>
  <c r="F168" i="20"/>
  <c r="G168" i="20"/>
  <c r="H168" i="20"/>
  <c r="I168" i="20"/>
  <c r="J168" i="20"/>
  <c r="K168" i="20"/>
  <c r="L168" i="20"/>
  <c r="M168" i="20"/>
  <c r="N168" i="20"/>
  <c r="O168" i="20"/>
  <c r="B169" i="20"/>
  <c r="C169" i="20"/>
  <c r="D169" i="20"/>
  <c r="E169" i="20"/>
  <c r="F169" i="20"/>
  <c r="G169" i="20"/>
  <c r="H169" i="20"/>
  <c r="I169" i="20"/>
  <c r="J169" i="20"/>
  <c r="K169" i="20"/>
  <c r="L169" i="20"/>
  <c r="M169" i="20"/>
  <c r="N169" i="20"/>
  <c r="O169" i="20"/>
  <c r="B170" i="20"/>
  <c r="C170" i="20"/>
  <c r="D170" i="20"/>
  <c r="E170" i="20"/>
  <c r="F170" i="20"/>
  <c r="G170" i="20"/>
  <c r="H170" i="20"/>
  <c r="I170" i="20"/>
  <c r="J170" i="20"/>
  <c r="K170" i="20"/>
  <c r="L170" i="20"/>
  <c r="M170" i="20"/>
  <c r="N170" i="20"/>
  <c r="O170" i="20"/>
  <c r="B171" i="20"/>
  <c r="C171" i="20"/>
  <c r="D171" i="20"/>
  <c r="E171" i="20"/>
  <c r="F171" i="20"/>
  <c r="G171" i="20"/>
  <c r="H171" i="20"/>
  <c r="I171" i="20"/>
  <c r="J171" i="20"/>
  <c r="K171" i="20"/>
  <c r="L171" i="20"/>
  <c r="M171" i="20"/>
  <c r="N171" i="20"/>
  <c r="O171" i="20"/>
  <c r="B172" i="20"/>
  <c r="C172" i="20"/>
  <c r="D172" i="20"/>
  <c r="E172" i="20"/>
  <c r="F172" i="20"/>
  <c r="G172" i="20"/>
  <c r="H172" i="20"/>
  <c r="I172" i="20"/>
  <c r="J172" i="20"/>
  <c r="K172" i="20"/>
  <c r="L172" i="20"/>
  <c r="M172" i="20"/>
  <c r="N172" i="20"/>
  <c r="O172" i="20"/>
  <c r="B173" i="20"/>
  <c r="C173" i="20"/>
  <c r="D173" i="20"/>
  <c r="E173" i="20"/>
  <c r="F173" i="20"/>
  <c r="G173" i="20"/>
  <c r="H173" i="20"/>
  <c r="I173" i="20"/>
  <c r="J173" i="20"/>
  <c r="K173" i="20"/>
  <c r="L173" i="20"/>
  <c r="M173" i="20"/>
  <c r="N173" i="20"/>
  <c r="O173" i="20"/>
  <c r="B174" i="20"/>
  <c r="C174" i="20"/>
  <c r="D174" i="20"/>
  <c r="E174" i="20"/>
  <c r="F174" i="20"/>
  <c r="G174" i="20"/>
  <c r="H174" i="20"/>
  <c r="I174" i="20"/>
  <c r="J174" i="20"/>
  <c r="K174" i="20"/>
  <c r="L174" i="20"/>
  <c r="M174" i="20"/>
  <c r="N174" i="20"/>
  <c r="O174" i="20"/>
  <c r="B175" i="20"/>
  <c r="C175" i="20"/>
  <c r="D175" i="20"/>
  <c r="E175" i="20"/>
  <c r="F175" i="20"/>
  <c r="G175" i="20"/>
  <c r="H175" i="20"/>
  <c r="I175" i="20"/>
  <c r="J175" i="20"/>
  <c r="K175" i="20"/>
  <c r="L175" i="20"/>
  <c r="M175" i="20"/>
  <c r="N175" i="20"/>
  <c r="O175" i="20"/>
  <c r="B176" i="20"/>
  <c r="C176" i="20"/>
  <c r="D176" i="20"/>
  <c r="E176" i="20"/>
  <c r="F176" i="20"/>
  <c r="G176" i="20"/>
  <c r="H176" i="20"/>
  <c r="I176" i="20"/>
  <c r="J176" i="20"/>
  <c r="K176" i="20"/>
  <c r="L176" i="20"/>
  <c r="M176" i="20"/>
  <c r="N176" i="20"/>
  <c r="O176" i="20"/>
  <c r="B177" i="20"/>
  <c r="C177" i="20"/>
  <c r="D177" i="20"/>
  <c r="E177" i="20"/>
  <c r="F177" i="20"/>
  <c r="G177" i="20"/>
  <c r="H177" i="20"/>
  <c r="I177" i="20"/>
  <c r="J177" i="20"/>
  <c r="K177" i="20"/>
  <c r="L177" i="20"/>
  <c r="M177" i="20"/>
  <c r="N177" i="20"/>
  <c r="O177" i="20"/>
  <c r="B178" i="20"/>
  <c r="C178" i="20"/>
  <c r="D178" i="20"/>
  <c r="E178" i="20"/>
  <c r="F178" i="20"/>
  <c r="G178" i="20"/>
  <c r="H178" i="20"/>
  <c r="I178" i="20"/>
  <c r="J178" i="20"/>
  <c r="K178" i="20"/>
  <c r="L178" i="20"/>
  <c r="M178" i="20"/>
  <c r="N178" i="20"/>
  <c r="O178" i="20"/>
  <c r="B179" i="20"/>
  <c r="C179" i="20"/>
  <c r="D179" i="20"/>
  <c r="E179" i="20"/>
  <c r="F179" i="20"/>
  <c r="G179" i="20"/>
  <c r="H179" i="20"/>
  <c r="I179" i="20"/>
  <c r="J179" i="20"/>
  <c r="K179" i="20"/>
  <c r="L179" i="20"/>
  <c r="M179" i="20"/>
  <c r="N179" i="20"/>
  <c r="O179" i="20"/>
  <c r="B180" i="20"/>
  <c r="C180" i="20"/>
  <c r="D180" i="20"/>
  <c r="E180" i="20"/>
  <c r="F180" i="20"/>
  <c r="G180" i="20"/>
  <c r="H180" i="20"/>
  <c r="I180" i="20"/>
  <c r="J180" i="20"/>
  <c r="K180" i="20"/>
  <c r="L180" i="20"/>
  <c r="M180" i="20"/>
  <c r="N180" i="20"/>
  <c r="O180" i="20"/>
  <c r="B181" i="20"/>
  <c r="C181" i="20"/>
  <c r="D181" i="20"/>
  <c r="E181" i="20"/>
  <c r="F181" i="20"/>
  <c r="G181" i="20"/>
  <c r="H181" i="20"/>
  <c r="I181" i="20"/>
  <c r="J181" i="20"/>
  <c r="K181" i="20"/>
  <c r="L181" i="20"/>
  <c r="M181" i="20"/>
  <c r="N181" i="20"/>
  <c r="O181" i="20"/>
  <c r="B182" i="20"/>
  <c r="C182" i="20"/>
  <c r="D182" i="20"/>
  <c r="E182" i="20"/>
  <c r="F182" i="20"/>
  <c r="G182" i="20"/>
  <c r="H182" i="20"/>
  <c r="I182" i="20"/>
  <c r="J182" i="20"/>
  <c r="K182" i="20"/>
  <c r="L182" i="20"/>
  <c r="M182" i="20"/>
  <c r="N182" i="20"/>
  <c r="O182" i="20"/>
  <c r="B183" i="20"/>
  <c r="C183" i="20"/>
  <c r="D183" i="20"/>
  <c r="E183" i="20"/>
  <c r="F183" i="20"/>
  <c r="G183" i="20"/>
  <c r="H183" i="20"/>
  <c r="I183" i="20"/>
  <c r="J183" i="20"/>
  <c r="K183" i="20"/>
  <c r="L183" i="20"/>
  <c r="M183" i="20"/>
  <c r="N183" i="20"/>
  <c r="O183" i="20"/>
  <c r="B184" i="20"/>
  <c r="C184" i="20"/>
  <c r="D184" i="20"/>
  <c r="E184" i="20"/>
  <c r="F184" i="20"/>
  <c r="G184" i="20"/>
  <c r="H184" i="20"/>
  <c r="I184" i="20"/>
  <c r="J184" i="20"/>
  <c r="K184" i="20"/>
  <c r="L184" i="20"/>
  <c r="M184" i="20"/>
  <c r="N184" i="20"/>
  <c r="O184" i="20"/>
  <c r="B185" i="20"/>
  <c r="C185" i="20"/>
  <c r="D185" i="20"/>
  <c r="E185" i="20"/>
  <c r="F185" i="20"/>
  <c r="G185" i="20"/>
  <c r="H185" i="20"/>
  <c r="I185" i="20"/>
  <c r="J185" i="20"/>
  <c r="K185" i="20"/>
  <c r="L185" i="20"/>
  <c r="M185" i="20"/>
  <c r="N185" i="20"/>
  <c r="O185" i="20"/>
  <c r="B186" i="20"/>
  <c r="C186" i="20"/>
  <c r="D186" i="20"/>
  <c r="E186" i="20"/>
  <c r="F186" i="20"/>
  <c r="G186" i="20"/>
  <c r="H186" i="20"/>
  <c r="I186" i="20"/>
  <c r="J186" i="20"/>
  <c r="K186" i="20"/>
  <c r="L186" i="20"/>
  <c r="M186" i="20"/>
  <c r="N186" i="20"/>
  <c r="O186" i="20"/>
  <c r="B187" i="20"/>
  <c r="C187" i="20"/>
  <c r="D187" i="20"/>
  <c r="E187" i="20"/>
  <c r="F187" i="20"/>
  <c r="G187" i="20"/>
  <c r="H187" i="20"/>
  <c r="I187" i="20"/>
  <c r="J187" i="20"/>
  <c r="K187" i="20"/>
  <c r="L187" i="20"/>
  <c r="M187" i="20"/>
  <c r="N187" i="20"/>
  <c r="O187" i="20"/>
  <c r="B188" i="20"/>
  <c r="C188" i="20"/>
  <c r="D188" i="20"/>
  <c r="E188" i="20"/>
  <c r="F188" i="20"/>
  <c r="G188" i="20"/>
  <c r="H188" i="20"/>
  <c r="I188" i="20"/>
  <c r="J188" i="20"/>
  <c r="K188" i="20"/>
  <c r="L188" i="20"/>
  <c r="M188" i="20"/>
  <c r="N188" i="20"/>
  <c r="O188" i="20"/>
  <c r="B189" i="20"/>
  <c r="C189" i="20"/>
  <c r="D189" i="20"/>
  <c r="E189" i="20"/>
  <c r="F189" i="20"/>
  <c r="G189" i="20"/>
  <c r="H189" i="20"/>
  <c r="I189" i="20"/>
  <c r="J189" i="20"/>
  <c r="K189" i="20"/>
  <c r="L189" i="20"/>
  <c r="M189" i="20"/>
  <c r="N189" i="20"/>
  <c r="O189" i="20"/>
  <c r="B190" i="20"/>
  <c r="C190" i="20"/>
  <c r="D190" i="20"/>
  <c r="E190" i="20"/>
  <c r="F190" i="20"/>
  <c r="G190" i="20"/>
  <c r="H190" i="20"/>
  <c r="I190" i="20"/>
  <c r="J190" i="20"/>
  <c r="K190" i="20"/>
  <c r="L190" i="20"/>
  <c r="M190" i="20"/>
  <c r="N190" i="20"/>
  <c r="O190" i="20"/>
  <c r="B191" i="20"/>
  <c r="C191" i="20"/>
  <c r="D191" i="20"/>
  <c r="E191" i="20"/>
  <c r="F191" i="20"/>
  <c r="G191" i="20"/>
  <c r="H191" i="20"/>
  <c r="I191" i="20"/>
  <c r="J191" i="20"/>
  <c r="K191" i="20"/>
  <c r="L191" i="20"/>
  <c r="M191" i="20"/>
  <c r="N191" i="20"/>
  <c r="O191" i="20"/>
  <c r="B192" i="20"/>
  <c r="C192" i="20"/>
  <c r="D192" i="20"/>
  <c r="E192" i="20"/>
  <c r="F192" i="20"/>
  <c r="G192" i="20"/>
  <c r="H192" i="20"/>
  <c r="I192" i="20"/>
  <c r="J192" i="20"/>
  <c r="K192" i="20"/>
  <c r="L192" i="20"/>
  <c r="M192" i="20"/>
  <c r="N192" i="20"/>
  <c r="O192" i="20"/>
  <c r="B193" i="20"/>
  <c r="C193" i="20"/>
  <c r="D193" i="20"/>
  <c r="E193" i="20"/>
  <c r="F193" i="20"/>
  <c r="G193" i="20"/>
  <c r="H193" i="20"/>
  <c r="I193" i="20"/>
  <c r="J193" i="20"/>
  <c r="K193" i="20"/>
  <c r="L193" i="20"/>
  <c r="M193" i="20"/>
  <c r="N193" i="20"/>
  <c r="O193" i="20"/>
  <c r="B194" i="20"/>
  <c r="C194" i="20"/>
  <c r="D194" i="20"/>
  <c r="E194" i="20"/>
  <c r="F194" i="20"/>
  <c r="G194" i="20"/>
  <c r="H194" i="20"/>
  <c r="I194" i="20"/>
  <c r="J194" i="20"/>
  <c r="K194" i="20"/>
  <c r="L194" i="20"/>
  <c r="M194" i="20"/>
  <c r="N194" i="20"/>
  <c r="O194" i="20"/>
  <c r="B195" i="20"/>
  <c r="C195" i="20"/>
  <c r="D195" i="20"/>
  <c r="E195" i="20"/>
  <c r="F195" i="20"/>
  <c r="G195" i="20"/>
  <c r="H195" i="20"/>
  <c r="I195" i="20"/>
  <c r="J195" i="20"/>
  <c r="K195" i="20"/>
  <c r="L195" i="20"/>
  <c r="M195" i="20"/>
  <c r="N195" i="20"/>
  <c r="O195" i="20"/>
  <c r="B196" i="20"/>
  <c r="C196" i="20"/>
  <c r="D196" i="20"/>
  <c r="E196" i="20"/>
  <c r="F196" i="20"/>
  <c r="G196" i="20"/>
  <c r="H196" i="20"/>
  <c r="I196" i="20"/>
  <c r="J196" i="20"/>
  <c r="K196" i="20"/>
  <c r="L196" i="20"/>
  <c r="M196" i="20"/>
  <c r="N196" i="20"/>
  <c r="O196" i="20"/>
  <c r="B197" i="20"/>
  <c r="C197" i="20"/>
  <c r="D197" i="20"/>
  <c r="E197" i="20"/>
  <c r="F197" i="20"/>
  <c r="G197" i="20"/>
  <c r="H197" i="20"/>
  <c r="I197" i="20"/>
  <c r="J197" i="20"/>
  <c r="K197" i="20"/>
  <c r="L197" i="20"/>
  <c r="M197" i="20"/>
  <c r="N197" i="20"/>
  <c r="O197" i="20"/>
  <c r="B198" i="20"/>
  <c r="C198" i="20"/>
  <c r="D198" i="20"/>
  <c r="E198" i="20"/>
  <c r="F198" i="20"/>
  <c r="G198" i="20"/>
  <c r="H198" i="20"/>
  <c r="I198" i="20"/>
  <c r="J198" i="20"/>
  <c r="K198" i="20"/>
  <c r="L198" i="20"/>
  <c r="M198" i="20"/>
  <c r="N198" i="20"/>
  <c r="O198" i="20"/>
  <c r="B199" i="20"/>
  <c r="C199" i="20"/>
  <c r="D199" i="20"/>
  <c r="E199" i="20"/>
  <c r="F199" i="20"/>
  <c r="G199" i="20"/>
  <c r="H199" i="20"/>
  <c r="I199" i="20"/>
  <c r="J199" i="20"/>
  <c r="K199" i="20"/>
  <c r="L199" i="20"/>
  <c r="M199" i="20"/>
  <c r="N199" i="20"/>
  <c r="O199" i="20"/>
  <c r="B200" i="20"/>
  <c r="C200" i="20"/>
  <c r="D200" i="20"/>
  <c r="E200" i="20"/>
  <c r="F200" i="20"/>
  <c r="G200" i="20"/>
  <c r="H200" i="20"/>
  <c r="I200" i="20"/>
  <c r="J200" i="20"/>
  <c r="K200" i="20"/>
  <c r="L200" i="20"/>
  <c r="M200" i="20"/>
  <c r="N200" i="20"/>
  <c r="O200" i="20"/>
  <c r="B201" i="20"/>
  <c r="C201" i="20"/>
  <c r="D201" i="20"/>
  <c r="E201" i="20"/>
  <c r="F201" i="20"/>
  <c r="G201" i="20"/>
  <c r="H201" i="20"/>
  <c r="I201" i="20"/>
  <c r="J201" i="20"/>
  <c r="K201" i="20"/>
  <c r="L201" i="20"/>
  <c r="M201" i="20"/>
  <c r="N201" i="20"/>
  <c r="O201" i="20"/>
  <c r="B202" i="20"/>
  <c r="C202" i="20"/>
  <c r="D202" i="20"/>
  <c r="E202" i="20"/>
  <c r="F202" i="20"/>
  <c r="G202" i="20"/>
  <c r="H202" i="20"/>
  <c r="I202" i="20"/>
  <c r="J202" i="20"/>
  <c r="K202" i="20"/>
  <c r="L202" i="20"/>
  <c r="M202" i="20"/>
  <c r="N202" i="20"/>
  <c r="O202" i="20"/>
  <c r="B203" i="20"/>
  <c r="C203" i="20"/>
  <c r="D203" i="20"/>
  <c r="E203" i="20"/>
  <c r="F203" i="20"/>
  <c r="G203" i="20"/>
  <c r="H203" i="20"/>
  <c r="I203" i="20"/>
  <c r="J203" i="20"/>
  <c r="K203" i="20"/>
  <c r="L203" i="20"/>
  <c r="M203" i="20"/>
  <c r="N203" i="20"/>
  <c r="O203" i="20"/>
  <c r="B204" i="20"/>
  <c r="C204" i="20"/>
  <c r="D204" i="20"/>
  <c r="E204" i="20"/>
  <c r="F204" i="20"/>
  <c r="G204" i="20"/>
  <c r="H204" i="20"/>
  <c r="I204" i="20"/>
  <c r="J204" i="20"/>
  <c r="K204" i="20"/>
  <c r="L204" i="20"/>
  <c r="M204" i="20"/>
  <c r="N204" i="20"/>
  <c r="O204" i="20"/>
  <c r="B205" i="20"/>
  <c r="C205" i="20"/>
  <c r="D205" i="20"/>
  <c r="E205" i="20"/>
  <c r="F205" i="20"/>
  <c r="G205" i="20"/>
  <c r="H205" i="20"/>
  <c r="I205" i="20"/>
  <c r="J205" i="20"/>
  <c r="K205" i="20"/>
  <c r="L205" i="20"/>
  <c r="M205" i="20"/>
  <c r="N205" i="20"/>
  <c r="O205" i="20"/>
  <c r="B206" i="20"/>
  <c r="C206" i="20"/>
  <c r="D206" i="20"/>
  <c r="E206" i="20"/>
  <c r="F206" i="20"/>
  <c r="G206" i="20"/>
  <c r="H206" i="20"/>
  <c r="I206" i="20"/>
  <c r="J206" i="20"/>
  <c r="K206" i="20"/>
  <c r="L206" i="20"/>
  <c r="M206" i="20"/>
  <c r="N206" i="20"/>
  <c r="O206" i="20"/>
  <c r="B207" i="20"/>
  <c r="C207" i="20"/>
  <c r="D207" i="20"/>
  <c r="E207" i="20"/>
  <c r="F207" i="20"/>
  <c r="G207" i="20"/>
  <c r="H207" i="20"/>
  <c r="I207" i="20"/>
  <c r="J207" i="20"/>
  <c r="K207" i="20"/>
  <c r="L207" i="20"/>
  <c r="M207" i="20"/>
  <c r="N207" i="20"/>
  <c r="O207" i="20"/>
  <c r="B208" i="20"/>
  <c r="C208" i="20"/>
  <c r="D208" i="20"/>
  <c r="E208" i="20"/>
  <c r="F208" i="20"/>
  <c r="G208" i="20"/>
  <c r="H208" i="20"/>
  <c r="I208" i="20"/>
  <c r="J208" i="20"/>
  <c r="K208" i="20"/>
  <c r="L208" i="20"/>
  <c r="M208" i="20"/>
  <c r="N208" i="20"/>
  <c r="O208" i="20"/>
  <c r="B209" i="20"/>
  <c r="C209" i="20"/>
  <c r="D209" i="20"/>
  <c r="E209" i="20"/>
  <c r="F209" i="20"/>
  <c r="G209" i="20"/>
  <c r="H209" i="20"/>
  <c r="I209" i="20"/>
  <c r="J209" i="20"/>
  <c r="K209" i="20"/>
  <c r="L209" i="20"/>
  <c r="M209" i="20"/>
  <c r="N209" i="20"/>
  <c r="O209" i="20"/>
  <c r="B210" i="20"/>
  <c r="C210" i="20"/>
  <c r="D210" i="20"/>
  <c r="E210" i="20"/>
  <c r="F210" i="20"/>
  <c r="G210" i="20"/>
  <c r="H210" i="20"/>
  <c r="I210" i="20"/>
  <c r="J210" i="20"/>
  <c r="K210" i="20"/>
  <c r="L210" i="20"/>
  <c r="M210" i="20"/>
  <c r="N210" i="20"/>
  <c r="O210" i="20"/>
  <c r="B211" i="20"/>
  <c r="C211" i="20"/>
  <c r="D211" i="20"/>
  <c r="E211" i="20"/>
  <c r="F211" i="20"/>
  <c r="G211" i="20"/>
  <c r="H211" i="20"/>
  <c r="I211" i="20"/>
  <c r="J211" i="20"/>
  <c r="K211" i="20"/>
  <c r="L211" i="20"/>
  <c r="M211" i="20"/>
  <c r="N211" i="20"/>
  <c r="O211" i="20"/>
  <c r="B212" i="20"/>
  <c r="C212" i="20"/>
  <c r="D212" i="20"/>
  <c r="E212" i="20"/>
  <c r="F212" i="20"/>
  <c r="G212" i="20"/>
  <c r="H212" i="20"/>
  <c r="I212" i="20"/>
  <c r="J212" i="20"/>
  <c r="K212" i="20"/>
  <c r="L212" i="20"/>
  <c r="M212" i="20"/>
  <c r="N212" i="20"/>
  <c r="O212" i="20"/>
  <c r="B213" i="20"/>
  <c r="C213" i="20"/>
  <c r="D213" i="20"/>
  <c r="E213" i="20"/>
  <c r="F213" i="20"/>
  <c r="G213" i="20"/>
  <c r="H213" i="20"/>
  <c r="I213" i="20"/>
  <c r="J213" i="20"/>
  <c r="K213" i="20"/>
  <c r="L213" i="20"/>
  <c r="M213" i="20"/>
  <c r="N213" i="20"/>
  <c r="O213" i="20"/>
  <c r="B214" i="20"/>
  <c r="C214" i="20"/>
  <c r="D214" i="20"/>
  <c r="E214" i="20"/>
  <c r="F214" i="20"/>
  <c r="G214" i="20"/>
  <c r="H214" i="20"/>
  <c r="I214" i="20"/>
  <c r="J214" i="20"/>
  <c r="K214" i="20"/>
  <c r="L214" i="20"/>
  <c r="M214" i="20"/>
  <c r="N214" i="20"/>
  <c r="O214" i="20"/>
  <c r="B215" i="20"/>
  <c r="C215" i="20"/>
  <c r="D215" i="20"/>
  <c r="E215" i="20"/>
  <c r="F215" i="20"/>
  <c r="G215" i="20"/>
  <c r="H215" i="20"/>
  <c r="I215" i="20"/>
  <c r="J215" i="20"/>
  <c r="K215" i="20"/>
  <c r="L215" i="20"/>
  <c r="M215" i="20"/>
  <c r="N215" i="20"/>
  <c r="O215" i="20"/>
  <c r="B216" i="20"/>
  <c r="C216" i="20"/>
  <c r="D216" i="20"/>
  <c r="E216" i="20"/>
  <c r="F216" i="20"/>
  <c r="G216" i="20"/>
  <c r="H216" i="20"/>
  <c r="I216" i="20"/>
  <c r="J216" i="20"/>
  <c r="K216" i="20"/>
  <c r="L216" i="20"/>
  <c r="M216" i="20"/>
  <c r="N216" i="20"/>
  <c r="O216" i="20"/>
  <c r="B217" i="20"/>
  <c r="C217" i="20"/>
  <c r="D217" i="20"/>
  <c r="E217" i="20"/>
  <c r="F217" i="20"/>
  <c r="G217" i="20"/>
  <c r="H217" i="20"/>
  <c r="I217" i="20"/>
  <c r="J217" i="20"/>
  <c r="K217" i="20"/>
  <c r="L217" i="20"/>
  <c r="M217" i="20"/>
  <c r="N217" i="20"/>
  <c r="O217" i="20"/>
  <c r="B218" i="20"/>
  <c r="C218" i="20"/>
  <c r="D218" i="20"/>
  <c r="E218" i="20"/>
  <c r="F218" i="20"/>
  <c r="G218" i="20"/>
  <c r="H218" i="20"/>
  <c r="I218" i="20"/>
  <c r="J218" i="20"/>
  <c r="K218" i="20"/>
  <c r="L218" i="20"/>
  <c r="M218" i="20"/>
  <c r="N218" i="20"/>
  <c r="O218" i="20"/>
  <c r="B219" i="20"/>
  <c r="C219" i="20"/>
  <c r="D219" i="20"/>
  <c r="E219" i="20"/>
  <c r="F219" i="20"/>
  <c r="G219" i="20"/>
  <c r="H219" i="20"/>
  <c r="I219" i="20"/>
  <c r="J219" i="20"/>
  <c r="K219" i="20"/>
  <c r="L219" i="20"/>
  <c r="M219" i="20"/>
  <c r="N219" i="20"/>
  <c r="O219" i="20"/>
  <c r="B220" i="20"/>
  <c r="C220" i="20"/>
  <c r="D220" i="20"/>
  <c r="E220" i="20"/>
  <c r="F220" i="20"/>
  <c r="G220" i="20"/>
  <c r="H220" i="20"/>
  <c r="I220" i="20"/>
  <c r="J220" i="20"/>
  <c r="K220" i="20"/>
  <c r="L220" i="20"/>
  <c r="M220" i="20"/>
  <c r="N220" i="20"/>
  <c r="O220" i="20"/>
  <c r="B221" i="20"/>
  <c r="C221" i="20"/>
  <c r="D221" i="20"/>
  <c r="E221" i="20"/>
  <c r="F221" i="20"/>
  <c r="G221" i="20"/>
  <c r="H221" i="20"/>
  <c r="I221" i="20"/>
  <c r="J221" i="20"/>
  <c r="K221" i="20"/>
  <c r="L221" i="20"/>
  <c r="M221" i="20"/>
  <c r="N221" i="20"/>
  <c r="O221" i="20"/>
  <c r="B222" i="20"/>
  <c r="C222" i="20"/>
  <c r="D222" i="20"/>
  <c r="E222" i="20"/>
  <c r="F222" i="20"/>
  <c r="G222" i="20"/>
  <c r="H222" i="20"/>
  <c r="I222" i="20"/>
  <c r="J222" i="20"/>
  <c r="K222" i="20"/>
  <c r="L222" i="20"/>
  <c r="M222" i="20"/>
  <c r="N222" i="20"/>
  <c r="O222" i="20"/>
  <c r="B223" i="20"/>
  <c r="C223" i="20"/>
  <c r="D223" i="20"/>
  <c r="E223" i="20"/>
  <c r="F223" i="20"/>
  <c r="G223" i="20"/>
  <c r="H223" i="20"/>
  <c r="I223" i="20"/>
  <c r="J223" i="20"/>
  <c r="K223" i="20"/>
  <c r="L223" i="20"/>
  <c r="M223" i="20"/>
  <c r="N223" i="20"/>
  <c r="O223" i="20"/>
  <c r="B224" i="20"/>
  <c r="C224" i="20"/>
  <c r="D224" i="20"/>
  <c r="E224" i="20"/>
  <c r="F224" i="20"/>
  <c r="G224" i="20"/>
  <c r="H224" i="20"/>
  <c r="I224" i="20"/>
  <c r="J224" i="20"/>
  <c r="K224" i="20"/>
  <c r="L224" i="20"/>
  <c r="M224" i="20"/>
  <c r="N224" i="20"/>
  <c r="O224" i="20"/>
  <c r="B225" i="20"/>
  <c r="C225" i="20"/>
  <c r="D225" i="20"/>
  <c r="E225" i="20"/>
  <c r="F225" i="20"/>
  <c r="G225" i="20"/>
  <c r="H225" i="20"/>
  <c r="I225" i="20"/>
  <c r="J225" i="20"/>
  <c r="K225" i="20"/>
  <c r="L225" i="20"/>
  <c r="M225" i="20"/>
  <c r="N225" i="20"/>
  <c r="O225" i="20"/>
  <c r="B226" i="20"/>
  <c r="C226" i="20"/>
  <c r="D226" i="20"/>
  <c r="E226" i="20"/>
  <c r="F226" i="20"/>
  <c r="G226" i="20"/>
  <c r="H226" i="20"/>
  <c r="I226" i="20"/>
  <c r="J226" i="20"/>
  <c r="K226" i="20"/>
  <c r="L226" i="20"/>
  <c r="M226" i="20"/>
  <c r="N226" i="20"/>
  <c r="O226" i="20"/>
  <c r="B227" i="20"/>
  <c r="C227" i="20"/>
  <c r="D227" i="20"/>
  <c r="E227" i="20"/>
  <c r="F227" i="20"/>
  <c r="G227" i="20"/>
  <c r="H227" i="20"/>
  <c r="I227" i="20"/>
  <c r="J227" i="20"/>
  <c r="K227" i="20"/>
  <c r="L227" i="20"/>
  <c r="M227" i="20"/>
  <c r="N227" i="20"/>
  <c r="O227" i="20"/>
  <c r="B228" i="20"/>
  <c r="C228" i="20"/>
  <c r="D228" i="20"/>
  <c r="E228" i="20"/>
  <c r="F228" i="20"/>
  <c r="G228" i="20"/>
  <c r="H228" i="20"/>
  <c r="I228" i="20"/>
  <c r="J228" i="20"/>
  <c r="K228" i="20"/>
  <c r="L228" i="20"/>
  <c r="M228" i="20"/>
  <c r="N228" i="20"/>
  <c r="O228" i="20"/>
  <c r="B229" i="20"/>
  <c r="C229" i="20"/>
  <c r="D229" i="20"/>
  <c r="E229" i="20"/>
  <c r="F229" i="20"/>
  <c r="G229" i="20"/>
  <c r="H229" i="20"/>
  <c r="I229" i="20"/>
  <c r="J229" i="20"/>
  <c r="K229" i="20"/>
  <c r="L229" i="20"/>
  <c r="M229" i="20"/>
  <c r="N229" i="20"/>
  <c r="O229" i="20"/>
  <c r="B230" i="20"/>
  <c r="C230" i="20"/>
  <c r="D230" i="20"/>
  <c r="E230" i="20"/>
  <c r="F230" i="20"/>
  <c r="G230" i="20"/>
  <c r="H230" i="20"/>
  <c r="I230" i="20"/>
  <c r="J230" i="20"/>
  <c r="K230" i="20"/>
  <c r="L230" i="20"/>
  <c r="M230" i="20"/>
  <c r="N230" i="20"/>
  <c r="O230" i="20"/>
  <c r="B231" i="20"/>
  <c r="C231" i="20"/>
  <c r="D231" i="20"/>
  <c r="E231" i="20"/>
  <c r="F231" i="20"/>
  <c r="G231" i="20"/>
  <c r="H231" i="20"/>
  <c r="I231" i="20"/>
  <c r="J231" i="20"/>
  <c r="K231" i="20"/>
  <c r="L231" i="20"/>
  <c r="M231" i="20"/>
  <c r="N231" i="20"/>
  <c r="O231" i="20"/>
  <c r="B232" i="20"/>
  <c r="C232" i="20"/>
  <c r="D232" i="20"/>
  <c r="E232" i="20"/>
  <c r="F232" i="20"/>
  <c r="G232" i="20"/>
  <c r="H232" i="20"/>
  <c r="I232" i="20"/>
  <c r="J232" i="20"/>
  <c r="K232" i="20"/>
  <c r="L232" i="20"/>
  <c r="M232" i="20"/>
  <c r="N232" i="20"/>
  <c r="O232" i="20"/>
  <c r="B233" i="20"/>
  <c r="C233" i="20"/>
  <c r="D233" i="20"/>
  <c r="E233" i="20"/>
  <c r="F233" i="20"/>
  <c r="G233" i="20"/>
  <c r="H233" i="20"/>
  <c r="I233" i="20"/>
  <c r="J233" i="20"/>
  <c r="K233" i="20"/>
  <c r="L233" i="20"/>
  <c r="M233" i="20"/>
  <c r="N233" i="20"/>
  <c r="O233" i="20"/>
  <c r="B234" i="20"/>
  <c r="C234" i="20"/>
  <c r="D234" i="20"/>
  <c r="E234" i="20"/>
  <c r="F234" i="20"/>
  <c r="G234" i="20"/>
  <c r="H234" i="20"/>
  <c r="I234" i="20"/>
  <c r="J234" i="20"/>
  <c r="K234" i="20"/>
  <c r="L234" i="20"/>
  <c r="M234" i="20"/>
  <c r="N234" i="20"/>
  <c r="O234" i="20"/>
  <c r="B235" i="20"/>
  <c r="C235" i="20"/>
  <c r="D235" i="20"/>
  <c r="E235" i="20"/>
  <c r="F235" i="20"/>
  <c r="G235" i="20"/>
  <c r="H235" i="20"/>
  <c r="I235" i="20"/>
  <c r="J235" i="20"/>
  <c r="K235" i="20"/>
  <c r="L235" i="20"/>
  <c r="M235" i="20"/>
  <c r="N235" i="20"/>
  <c r="O235" i="20"/>
  <c r="B236" i="20"/>
  <c r="C236" i="20"/>
  <c r="D236" i="20"/>
  <c r="E236" i="20"/>
  <c r="F236" i="20"/>
  <c r="G236" i="20"/>
  <c r="H236" i="20"/>
  <c r="I236" i="20"/>
  <c r="J236" i="20"/>
  <c r="K236" i="20"/>
  <c r="L236" i="20"/>
  <c r="M236" i="20"/>
  <c r="N236" i="20"/>
  <c r="O236" i="20"/>
  <c r="B237" i="20"/>
  <c r="C237" i="20"/>
  <c r="D237" i="20"/>
  <c r="E237" i="20"/>
  <c r="F237" i="20"/>
  <c r="G237" i="20"/>
  <c r="H237" i="20"/>
  <c r="I237" i="20"/>
  <c r="J237" i="20"/>
  <c r="K237" i="20"/>
  <c r="L237" i="20"/>
  <c r="M237" i="20"/>
  <c r="N237" i="20"/>
  <c r="O237" i="20"/>
  <c r="B238" i="20"/>
  <c r="C238" i="20"/>
  <c r="D238" i="20"/>
  <c r="E238" i="20"/>
  <c r="F238" i="20"/>
  <c r="G238" i="20"/>
  <c r="H238" i="20"/>
  <c r="I238" i="20"/>
  <c r="J238" i="20"/>
  <c r="K238" i="20"/>
  <c r="L238" i="20"/>
  <c r="M238" i="20"/>
  <c r="N238" i="20"/>
  <c r="O238" i="20"/>
  <c r="B239" i="20"/>
  <c r="C239" i="20"/>
  <c r="D239" i="20"/>
  <c r="E239" i="20"/>
  <c r="F239" i="20"/>
  <c r="G239" i="20"/>
  <c r="H239" i="20"/>
  <c r="I239" i="20"/>
  <c r="J239" i="20"/>
  <c r="K239" i="20"/>
  <c r="L239" i="20"/>
  <c r="M239" i="20"/>
  <c r="N239" i="20"/>
  <c r="O239" i="20"/>
  <c r="B240" i="20"/>
  <c r="C240" i="20"/>
  <c r="D240" i="20"/>
  <c r="E240" i="20"/>
  <c r="F240" i="20"/>
  <c r="G240" i="20"/>
  <c r="H240" i="20"/>
  <c r="I240" i="20"/>
  <c r="J240" i="20"/>
  <c r="K240" i="20"/>
  <c r="L240" i="20"/>
  <c r="M240" i="20"/>
  <c r="N240" i="20"/>
  <c r="O240" i="20"/>
  <c r="B241" i="20"/>
  <c r="C241" i="20"/>
  <c r="D241" i="20"/>
  <c r="E241" i="20"/>
  <c r="F241" i="20"/>
  <c r="G241" i="20"/>
  <c r="H241" i="20"/>
  <c r="I241" i="20"/>
  <c r="J241" i="20"/>
  <c r="K241" i="20"/>
  <c r="L241" i="20"/>
  <c r="M241" i="20"/>
  <c r="N241" i="20"/>
  <c r="O241" i="20"/>
  <c r="B242" i="20"/>
  <c r="C242" i="20"/>
  <c r="D242" i="20"/>
  <c r="E242" i="20"/>
  <c r="F242" i="20"/>
  <c r="G242" i="20"/>
  <c r="H242" i="20"/>
  <c r="I242" i="20"/>
  <c r="J242" i="20"/>
  <c r="K242" i="20"/>
  <c r="L242" i="20"/>
  <c r="M242" i="20"/>
  <c r="N242" i="20"/>
  <c r="O242" i="20"/>
  <c r="B243" i="20"/>
  <c r="C243" i="20"/>
  <c r="D243" i="20"/>
  <c r="E243" i="20"/>
  <c r="F243" i="20"/>
  <c r="G243" i="20"/>
  <c r="H243" i="20"/>
  <c r="I243" i="20"/>
  <c r="J243" i="20"/>
  <c r="K243" i="20"/>
  <c r="L243" i="20"/>
  <c r="M243" i="20"/>
  <c r="N243" i="20"/>
  <c r="O243" i="20"/>
  <c r="B244" i="20"/>
  <c r="C244" i="20"/>
  <c r="D244" i="20"/>
  <c r="E244" i="20"/>
  <c r="F244" i="20"/>
  <c r="G244" i="20"/>
  <c r="H244" i="20"/>
  <c r="I244" i="20"/>
  <c r="J244" i="20"/>
  <c r="K244" i="20"/>
  <c r="L244" i="20"/>
  <c r="M244" i="20"/>
  <c r="N244" i="20"/>
  <c r="O244" i="20"/>
  <c r="B245" i="20"/>
  <c r="C245" i="20"/>
  <c r="D245" i="20"/>
  <c r="E245" i="20"/>
  <c r="F245" i="20"/>
  <c r="G245" i="20"/>
  <c r="H245" i="20"/>
  <c r="I245" i="20"/>
  <c r="J245" i="20"/>
  <c r="K245" i="20"/>
  <c r="L245" i="20"/>
  <c r="M245" i="20"/>
  <c r="N245" i="20"/>
  <c r="O245" i="20"/>
  <c r="B246" i="20"/>
  <c r="C246" i="20"/>
  <c r="D246" i="20"/>
  <c r="E246" i="20"/>
  <c r="F246" i="20"/>
  <c r="G246" i="20"/>
  <c r="H246" i="20"/>
  <c r="I246" i="20"/>
  <c r="J246" i="20"/>
  <c r="K246" i="20"/>
  <c r="L246" i="20"/>
  <c r="M246" i="20"/>
  <c r="N246" i="20"/>
  <c r="O246" i="20"/>
  <c r="B247" i="20"/>
  <c r="C247" i="20"/>
  <c r="D247" i="20"/>
  <c r="E247" i="20"/>
  <c r="F247" i="20"/>
  <c r="G247" i="20"/>
  <c r="H247" i="20"/>
  <c r="I247" i="20"/>
  <c r="J247" i="20"/>
  <c r="K247" i="20"/>
  <c r="L247" i="20"/>
  <c r="M247" i="20"/>
  <c r="N247" i="20"/>
  <c r="O247" i="20"/>
  <c r="B248" i="20"/>
  <c r="C248" i="20"/>
  <c r="D248" i="20"/>
  <c r="E248" i="20"/>
  <c r="F248" i="20"/>
  <c r="G248" i="20"/>
  <c r="H248" i="20"/>
  <c r="I248" i="20"/>
  <c r="J248" i="20"/>
  <c r="K248" i="20"/>
  <c r="L248" i="20"/>
  <c r="M248" i="20"/>
  <c r="N248" i="20"/>
  <c r="O248" i="20"/>
  <c r="B249" i="20"/>
  <c r="C249" i="20"/>
  <c r="D249" i="20"/>
  <c r="E249" i="20"/>
  <c r="F249" i="20"/>
  <c r="G249" i="20"/>
  <c r="H249" i="20"/>
  <c r="I249" i="20"/>
  <c r="J249" i="20"/>
  <c r="K249" i="20"/>
  <c r="L249" i="20"/>
  <c r="M249" i="20"/>
  <c r="N249" i="20"/>
  <c r="O249" i="20"/>
  <c r="B250" i="20"/>
  <c r="C250" i="20"/>
  <c r="D250" i="20"/>
  <c r="E250" i="20"/>
  <c r="F250" i="20"/>
  <c r="G250" i="20"/>
  <c r="H250" i="20"/>
  <c r="I250" i="20"/>
  <c r="J250" i="20"/>
  <c r="K250" i="20"/>
  <c r="L250" i="20"/>
  <c r="M250" i="20"/>
  <c r="N250" i="20"/>
  <c r="O250" i="20"/>
  <c r="B251" i="20"/>
  <c r="C251" i="20"/>
  <c r="D251" i="20"/>
  <c r="E251" i="20"/>
  <c r="F251" i="20"/>
  <c r="G251" i="20"/>
  <c r="H251" i="20"/>
  <c r="I251" i="20"/>
  <c r="J251" i="20"/>
  <c r="K251" i="20"/>
  <c r="L251" i="20"/>
  <c r="M251" i="20"/>
  <c r="N251" i="20"/>
  <c r="O251" i="20"/>
  <c r="B252" i="20"/>
  <c r="C252" i="20"/>
  <c r="D252" i="20"/>
  <c r="E252" i="20"/>
  <c r="F252" i="20"/>
  <c r="G252" i="20"/>
  <c r="H252" i="20"/>
  <c r="I252" i="20"/>
  <c r="J252" i="20"/>
  <c r="K252" i="20"/>
  <c r="L252" i="20"/>
  <c r="M252" i="20"/>
  <c r="N252" i="20"/>
  <c r="O252" i="20"/>
  <c r="B253" i="20"/>
  <c r="C253" i="20"/>
  <c r="D253" i="20"/>
  <c r="E253" i="20"/>
  <c r="F253" i="20"/>
  <c r="G253" i="20"/>
  <c r="H253" i="20"/>
  <c r="I253" i="20"/>
  <c r="J253" i="20"/>
  <c r="K253" i="20"/>
  <c r="L253" i="20"/>
  <c r="M253" i="20"/>
  <c r="N253" i="20"/>
  <c r="O253" i="20"/>
  <c r="B254" i="20"/>
  <c r="C254" i="20"/>
  <c r="D254" i="20"/>
  <c r="E254" i="20"/>
  <c r="F254" i="20"/>
  <c r="G254" i="20"/>
  <c r="H254" i="20"/>
  <c r="I254" i="20"/>
  <c r="J254" i="20"/>
  <c r="K254" i="20"/>
  <c r="L254" i="20"/>
  <c r="M254" i="20"/>
  <c r="N254" i="20"/>
  <c r="O254" i="20"/>
  <c r="B255" i="20"/>
  <c r="C255" i="20"/>
  <c r="D255" i="20"/>
  <c r="E255" i="20"/>
  <c r="F255" i="20"/>
  <c r="G255" i="20"/>
  <c r="H255" i="20"/>
  <c r="I255" i="20"/>
  <c r="J255" i="20"/>
  <c r="K255" i="20"/>
  <c r="L255" i="20"/>
  <c r="M255" i="20"/>
  <c r="N255" i="20"/>
  <c r="O255" i="20"/>
  <c r="B256" i="20"/>
  <c r="C256" i="20"/>
  <c r="D256" i="20"/>
  <c r="E256" i="20"/>
  <c r="F256" i="20"/>
  <c r="G256" i="20"/>
  <c r="H256" i="20"/>
  <c r="I256" i="20"/>
  <c r="J256" i="20"/>
  <c r="K256" i="20"/>
  <c r="L256" i="20"/>
  <c r="M256" i="20"/>
  <c r="N256" i="20"/>
  <c r="O256" i="20"/>
  <c r="B257" i="20"/>
  <c r="C257" i="20"/>
  <c r="D257" i="20"/>
  <c r="E257" i="20"/>
  <c r="F257" i="20"/>
  <c r="G257" i="20"/>
  <c r="H257" i="20"/>
  <c r="I257" i="20"/>
  <c r="J257" i="20"/>
  <c r="K257" i="20"/>
  <c r="L257" i="20"/>
  <c r="M257" i="20"/>
  <c r="N257" i="20"/>
  <c r="O257" i="20"/>
  <c r="B258" i="20"/>
  <c r="C258" i="20"/>
  <c r="D258" i="20"/>
  <c r="E258" i="20"/>
  <c r="F258" i="20"/>
  <c r="G258" i="20"/>
  <c r="H258" i="20"/>
  <c r="I258" i="20"/>
  <c r="J258" i="20"/>
  <c r="K258" i="20"/>
  <c r="L258" i="20"/>
  <c r="M258" i="20"/>
  <c r="N258" i="20"/>
  <c r="O258" i="20"/>
  <c r="B259" i="20"/>
  <c r="C259" i="20"/>
  <c r="D259" i="20"/>
  <c r="E259" i="20"/>
  <c r="F259" i="20"/>
  <c r="G259" i="20"/>
  <c r="H259" i="20"/>
  <c r="I259" i="20"/>
  <c r="J259" i="20"/>
  <c r="K259" i="20"/>
  <c r="L259" i="20"/>
  <c r="M259" i="20"/>
  <c r="N259" i="20"/>
  <c r="O259" i="20"/>
  <c r="B260" i="20"/>
  <c r="C260" i="20"/>
  <c r="D260" i="20"/>
  <c r="E260" i="20"/>
  <c r="F260" i="20"/>
  <c r="G260" i="20"/>
  <c r="H260" i="20"/>
  <c r="I260" i="20"/>
  <c r="J260" i="20"/>
  <c r="K260" i="20"/>
  <c r="L260" i="20"/>
  <c r="M260" i="20"/>
  <c r="N260" i="20"/>
  <c r="O260" i="20"/>
  <c r="B261" i="20"/>
  <c r="C261" i="20"/>
  <c r="D261" i="20"/>
  <c r="E261" i="20"/>
  <c r="F261" i="20"/>
  <c r="G261" i="20"/>
  <c r="H261" i="20"/>
  <c r="I261" i="20"/>
  <c r="J261" i="20"/>
  <c r="K261" i="20"/>
  <c r="L261" i="20"/>
  <c r="M261" i="20"/>
  <c r="N261" i="20"/>
  <c r="O261" i="20"/>
  <c r="B262" i="20"/>
  <c r="C262" i="20"/>
  <c r="D262" i="20"/>
  <c r="E262" i="20"/>
  <c r="F262" i="20"/>
  <c r="G262" i="20"/>
  <c r="H262" i="20"/>
  <c r="I262" i="20"/>
  <c r="J262" i="20"/>
  <c r="K262" i="20"/>
  <c r="L262" i="20"/>
  <c r="M262" i="20"/>
  <c r="N262" i="20"/>
  <c r="O262" i="20"/>
  <c r="B263" i="20"/>
  <c r="C263" i="20"/>
  <c r="D263" i="20"/>
  <c r="E263" i="20"/>
  <c r="F263" i="20"/>
  <c r="G263" i="20"/>
  <c r="H263" i="20"/>
  <c r="I263" i="20"/>
  <c r="J263" i="20"/>
  <c r="K263" i="20"/>
  <c r="L263" i="20"/>
  <c r="M263" i="20"/>
  <c r="N263" i="20"/>
  <c r="O263" i="20"/>
  <c r="B264" i="20"/>
  <c r="C264" i="20"/>
  <c r="D264" i="20"/>
  <c r="E264" i="20"/>
  <c r="F264" i="20"/>
  <c r="G264" i="20"/>
  <c r="H264" i="20"/>
  <c r="I264" i="20"/>
  <c r="J264" i="20"/>
  <c r="K264" i="20"/>
  <c r="L264" i="20"/>
  <c r="M264" i="20"/>
  <c r="N264" i="20"/>
  <c r="O264" i="20"/>
  <c r="B265" i="20"/>
  <c r="C265" i="20"/>
  <c r="D265" i="20"/>
  <c r="E265" i="20"/>
  <c r="F265" i="20"/>
  <c r="G265" i="20"/>
  <c r="H265" i="20"/>
  <c r="I265" i="20"/>
  <c r="J265" i="20"/>
  <c r="K265" i="20"/>
  <c r="L265" i="20"/>
  <c r="M265" i="20"/>
  <c r="N265" i="20"/>
  <c r="O265" i="20"/>
  <c r="B266" i="20"/>
  <c r="C266" i="20"/>
  <c r="D266" i="20"/>
  <c r="E266" i="20"/>
  <c r="F266" i="20"/>
  <c r="G266" i="20"/>
  <c r="H266" i="20"/>
  <c r="I266" i="20"/>
  <c r="J266" i="20"/>
  <c r="K266" i="20"/>
  <c r="L266" i="20"/>
  <c r="M266" i="20"/>
  <c r="N266" i="20"/>
  <c r="O266" i="20"/>
  <c r="B267" i="20"/>
  <c r="C267" i="20"/>
  <c r="D267" i="20"/>
  <c r="E267" i="20"/>
  <c r="F267" i="20"/>
  <c r="G267" i="20"/>
  <c r="H267" i="20"/>
  <c r="I267" i="20"/>
  <c r="J267" i="20"/>
  <c r="K267" i="20"/>
  <c r="L267" i="20"/>
  <c r="M267" i="20"/>
  <c r="N267" i="20"/>
  <c r="O267" i="20"/>
  <c r="B268" i="20"/>
  <c r="C268" i="20"/>
  <c r="D268" i="20"/>
  <c r="E268" i="20"/>
  <c r="F268" i="20"/>
  <c r="G268" i="20"/>
  <c r="H268" i="20"/>
  <c r="I268" i="20"/>
  <c r="J268" i="20"/>
  <c r="K268" i="20"/>
  <c r="L268" i="20"/>
  <c r="M268" i="20"/>
  <c r="N268" i="20"/>
  <c r="O268" i="20"/>
  <c r="B269" i="20"/>
  <c r="C269" i="20"/>
  <c r="D269" i="20"/>
  <c r="E269" i="20"/>
  <c r="F269" i="20"/>
  <c r="G269" i="20"/>
  <c r="H269" i="20"/>
  <c r="I269" i="20"/>
  <c r="J269" i="20"/>
  <c r="K269" i="20"/>
  <c r="L269" i="20"/>
  <c r="M269" i="20"/>
  <c r="N269" i="20"/>
  <c r="O269" i="20"/>
  <c r="B270" i="20"/>
  <c r="C270" i="20"/>
  <c r="D270" i="20"/>
  <c r="E270" i="20"/>
  <c r="F270" i="20"/>
  <c r="G270" i="20"/>
  <c r="H270" i="20"/>
  <c r="I270" i="20"/>
  <c r="J270" i="20"/>
  <c r="K270" i="20"/>
  <c r="L270" i="20"/>
  <c r="M270" i="20"/>
  <c r="N270" i="20"/>
  <c r="O270" i="20"/>
  <c r="B271" i="20"/>
  <c r="C271" i="20"/>
  <c r="D271" i="20"/>
  <c r="E271" i="20"/>
  <c r="F271" i="20"/>
  <c r="G271" i="20"/>
  <c r="H271" i="20"/>
  <c r="I271" i="20"/>
  <c r="J271" i="20"/>
  <c r="K271" i="20"/>
  <c r="L271" i="20"/>
  <c r="M271" i="20"/>
  <c r="N271" i="20"/>
  <c r="O271" i="20"/>
  <c r="B272" i="20"/>
  <c r="C272" i="20"/>
  <c r="D272" i="20"/>
  <c r="E272" i="20"/>
  <c r="F272" i="20"/>
  <c r="G272" i="20"/>
  <c r="H272" i="20"/>
  <c r="I272" i="20"/>
  <c r="J272" i="20"/>
  <c r="K272" i="20"/>
  <c r="L272" i="20"/>
  <c r="M272" i="20"/>
  <c r="N272" i="20"/>
  <c r="O272" i="20"/>
  <c r="B273" i="20"/>
  <c r="C273" i="20"/>
  <c r="D273" i="20"/>
  <c r="E273" i="20"/>
  <c r="F273" i="20"/>
  <c r="G273" i="20"/>
  <c r="H273" i="20"/>
  <c r="I273" i="20"/>
  <c r="J273" i="20"/>
  <c r="K273" i="20"/>
  <c r="L273" i="20"/>
  <c r="M273" i="20"/>
  <c r="N273" i="20"/>
  <c r="O273" i="20"/>
  <c r="B274" i="20"/>
  <c r="C274" i="20"/>
  <c r="D274" i="20"/>
  <c r="E274" i="20"/>
  <c r="F274" i="20"/>
  <c r="G274" i="20"/>
  <c r="H274" i="20"/>
  <c r="I274" i="20"/>
  <c r="J274" i="20"/>
  <c r="K274" i="20"/>
  <c r="L274" i="20"/>
  <c r="M274" i="20"/>
  <c r="N274" i="20"/>
  <c r="O274" i="20"/>
  <c r="B275" i="20"/>
  <c r="C275" i="20"/>
  <c r="D275" i="20"/>
  <c r="E275" i="20"/>
  <c r="F275" i="20"/>
  <c r="G275" i="20"/>
  <c r="H275" i="20"/>
  <c r="I275" i="20"/>
  <c r="J275" i="20"/>
  <c r="K275" i="20"/>
  <c r="L275" i="20"/>
  <c r="M275" i="20"/>
  <c r="N275" i="20"/>
  <c r="O275" i="20"/>
  <c r="B276" i="20"/>
  <c r="C276" i="20"/>
  <c r="D276" i="20"/>
  <c r="E276" i="20"/>
  <c r="F276" i="20"/>
  <c r="G276" i="20"/>
  <c r="H276" i="20"/>
  <c r="I276" i="20"/>
  <c r="J276" i="20"/>
  <c r="K276" i="20"/>
  <c r="L276" i="20"/>
  <c r="M276" i="20"/>
  <c r="N276" i="20"/>
  <c r="O276" i="20"/>
  <c r="B277" i="20"/>
  <c r="C277" i="20"/>
  <c r="D277" i="20"/>
  <c r="E277" i="20"/>
  <c r="F277" i="20"/>
  <c r="G277" i="20"/>
  <c r="H277" i="20"/>
  <c r="I277" i="20"/>
  <c r="J277" i="20"/>
  <c r="K277" i="20"/>
  <c r="L277" i="20"/>
  <c r="M277" i="20"/>
  <c r="N277" i="20"/>
  <c r="O277" i="20"/>
  <c r="B278" i="20"/>
  <c r="C278" i="20"/>
  <c r="D278" i="20"/>
  <c r="E278" i="20"/>
  <c r="F278" i="20"/>
  <c r="G278" i="20"/>
  <c r="H278" i="20"/>
  <c r="I278" i="20"/>
  <c r="J278" i="20"/>
  <c r="K278" i="20"/>
  <c r="L278" i="20"/>
  <c r="M278" i="20"/>
  <c r="N278" i="20"/>
  <c r="O278" i="20"/>
  <c r="B279" i="20"/>
  <c r="C279" i="20"/>
  <c r="D279" i="20"/>
  <c r="E279" i="20"/>
  <c r="F279" i="20"/>
  <c r="G279" i="20"/>
  <c r="H279" i="20"/>
  <c r="I279" i="20"/>
  <c r="J279" i="20"/>
  <c r="K279" i="20"/>
  <c r="L279" i="20"/>
  <c r="M279" i="20"/>
  <c r="N279" i="20"/>
  <c r="O279" i="20"/>
  <c r="B280" i="20"/>
  <c r="C280" i="20"/>
  <c r="D280" i="20"/>
  <c r="E280" i="20"/>
  <c r="F280" i="20"/>
  <c r="G280" i="20"/>
  <c r="H280" i="20"/>
  <c r="I280" i="20"/>
  <c r="J280" i="20"/>
  <c r="K280" i="20"/>
  <c r="L280" i="20"/>
  <c r="M280" i="20"/>
  <c r="N280" i="20"/>
  <c r="O280" i="20"/>
  <c r="B281" i="20"/>
  <c r="C281" i="20"/>
  <c r="D281" i="20"/>
  <c r="E281" i="20"/>
  <c r="F281" i="20"/>
  <c r="G281" i="20"/>
  <c r="H281" i="20"/>
  <c r="I281" i="20"/>
  <c r="J281" i="20"/>
  <c r="K281" i="20"/>
  <c r="L281" i="20"/>
  <c r="M281" i="20"/>
  <c r="N281" i="20"/>
  <c r="O281" i="20"/>
  <c r="B282" i="20"/>
  <c r="C282" i="20"/>
  <c r="D282" i="20"/>
  <c r="E282" i="20"/>
  <c r="F282" i="20"/>
  <c r="G282" i="20"/>
  <c r="H282" i="20"/>
  <c r="I282" i="20"/>
  <c r="J282" i="20"/>
  <c r="K282" i="20"/>
  <c r="L282" i="20"/>
  <c r="M282" i="20"/>
  <c r="N282" i="20"/>
  <c r="O282" i="20"/>
  <c r="B283" i="20"/>
  <c r="C283" i="20"/>
  <c r="D283" i="20"/>
  <c r="E283" i="20"/>
  <c r="F283" i="20"/>
  <c r="G283" i="20"/>
  <c r="H283" i="20"/>
  <c r="I283" i="20"/>
  <c r="J283" i="20"/>
  <c r="K283" i="20"/>
  <c r="L283" i="20"/>
  <c r="M283" i="20"/>
  <c r="N283" i="20"/>
  <c r="O283" i="20"/>
  <c r="B284" i="20"/>
  <c r="C284" i="20"/>
  <c r="D284" i="20"/>
  <c r="E284" i="20"/>
  <c r="F284" i="20"/>
  <c r="G284" i="20"/>
  <c r="H284" i="20"/>
  <c r="I284" i="20"/>
  <c r="J284" i="20"/>
  <c r="K284" i="20"/>
  <c r="L284" i="20"/>
  <c r="M284" i="20"/>
  <c r="N284" i="20"/>
  <c r="O284" i="20"/>
  <c r="B285" i="20"/>
  <c r="C285" i="20"/>
  <c r="D285" i="20"/>
  <c r="E285" i="20"/>
  <c r="F285" i="20"/>
  <c r="G285" i="20"/>
  <c r="H285" i="20"/>
  <c r="I285" i="20"/>
  <c r="J285" i="20"/>
  <c r="K285" i="20"/>
  <c r="L285" i="20"/>
  <c r="M285" i="20"/>
  <c r="N285" i="20"/>
  <c r="O285" i="20"/>
  <c r="B286" i="20"/>
  <c r="C286" i="20"/>
  <c r="D286" i="20"/>
  <c r="E286" i="20"/>
  <c r="F286" i="20"/>
  <c r="G286" i="20"/>
  <c r="H286" i="20"/>
  <c r="I286" i="20"/>
  <c r="J286" i="20"/>
  <c r="K286" i="20"/>
  <c r="L286" i="20"/>
  <c r="M286" i="20"/>
  <c r="N286" i="20"/>
  <c r="O286" i="20"/>
  <c r="B287" i="20"/>
  <c r="C287" i="20"/>
  <c r="D287" i="20"/>
  <c r="E287" i="20"/>
  <c r="F287" i="20"/>
  <c r="G287" i="20"/>
  <c r="H287" i="20"/>
  <c r="I287" i="20"/>
  <c r="J287" i="20"/>
  <c r="K287" i="20"/>
  <c r="L287" i="20"/>
  <c r="M287" i="20"/>
  <c r="N287" i="20"/>
  <c r="O287" i="20"/>
  <c r="B288" i="20"/>
  <c r="C288" i="20"/>
  <c r="D288" i="20"/>
  <c r="E288" i="20"/>
  <c r="F288" i="20"/>
  <c r="G288" i="20"/>
  <c r="H288" i="20"/>
  <c r="I288" i="20"/>
  <c r="J288" i="20"/>
  <c r="K288" i="20"/>
  <c r="L288" i="20"/>
  <c r="M288" i="20"/>
  <c r="N288" i="20"/>
  <c r="O288" i="20"/>
  <c r="B289" i="20"/>
  <c r="C289" i="20"/>
  <c r="D289" i="20"/>
  <c r="E289" i="20"/>
  <c r="F289" i="20"/>
  <c r="G289" i="20"/>
  <c r="H289" i="20"/>
  <c r="I289" i="20"/>
  <c r="J289" i="20"/>
  <c r="K289" i="20"/>
  <c r="L289" i="20"/>
  <c r="M289" i="20"/>
  <c r="N289" i="20"/>
  <c r="O289" i="20"/>
  <c r="B290" i="20"/>
  <c r="C290" i="20"/>
  <c r="D290" i="20"/>
  <c r="E290" i="20"/>
  <c r="F290" i="20"/>
  <c r="G290" i="20"/>
  <c r="H290" i="20"/>
  <c r="I290" i="20"/>
  <c r="J290" i="20"/>
  <c r="K290" i="20"/>
  <c r="L290" i="20"/>
  <c r="M290" i="20"/>
  <c r="N290" i="20"/>
  <c r="O290" i="20"/>
  <c r="B291" i="20"/>
  <c r="C291" i="20"/>
  <c r="D291" i="20"/>
  <c r="E291" i="20"/>
  <c r="F291" i="20"/>
  <c r="G291" i="20"/>
  <c r="H291" i="20"/>
  <c r="I291" i="20"/>
  <c r="J291" i="20"/>
  <c r="K291" i="20"/>
  <c r="L291" i="20"/>
  <c r="M291" i="20"/>
  <c r="N291" i="20"/>
  <c r="O291" i="20"/>
  <c r="B292" i="20"/>
  <c r="C292" i="20"/>
  <c r="D292" i="20"/>
  <c r="E292" i="20"/>
  <c r="F292" i="20"/>
  <c r="G292" i="20"/>
  <c r="H292" i="20"/>
  <c r="I292" i="20"/>
  <c r="J292" i="20"/>
  <c r="K292" i="20"/>
  <c r="L292" i="20"/>
  <c r="M292" i="20"/>
  <c r="N292" i="20"/>
  <c r="O292" i="20"/>
  <c r="B293" i="20"/>
  <c r="C293" i="20"/>
  <c r="D293" i="20"/>
  <c r="E293" i="20"/>
  <c r="F293" i="20"/>
  <c r="G293" i="20"/>
  <c r="H293" i="20"/>
  <c r="I293" i="20"/>
  <c r="J293" i="20"/>
  <c r="K293" i="20"/>
  <c r="L293" i="20"/>
  <c r="M293" i="20"/>
  <c r="N293" i="20"/>
  <c r="O293" i="20"/>
  <c r="B294" i="20"/>
  <c r="C294" i="20"/>
  <c r="D294" i="20"/>
  <c r="E294" i="20"/>
  <c r="F294" i="20"/>
  <c r="G294" i="20"/>
  <c r="H294" i="20"/>
  <c r="I294" i="20"/>
  <c r="J294" i="20"/>
  <c r="K294" i="20"/>
  <c r="L294" i="20"/>
  <c r="M294" i="20"/>
  <c r="N294" i="20"/>
  <c r="O294" i="20"/>
  <c r="B295" i="20"/>
  <c r="C295" i="20"/>
  <c r="D295" i="20"/>
  <c r="E295" i="20"/>
  <c r="F295" i="20"/>
  <c r="G295" i="20"/>
  <c r="H295" i="20"/>
  <c r="I295" i="20"/>
  <c r="J295" i="20"/>
  <c r="K295" i="20"/>
  <c r="L295" i="20"/>
  <c r="M295" i="20"/>
  <c r="N295" i="20"/>
  <c r="O295" i="20"/>
  <c r="B296" i="20"/>
  <c r="C296" i="20"/>
  <c r="D296" i="20"/>
  <c r="E296" i="20"/>
  <c r="F296" i="20"/>
  <c r="G296" i="20"/>
  <c r="H296" i="20"/>
  <c r="I296" i="20"/>
  <c r="J296" i="20"/>
  <c r="K296" i="20"/>
  <c r="L296" i="20"/>
  <c r="M296" i="20"/>
  <c r="N296" i="20"/>
  <c r="O296" i="20"/>
  <c r="B297" i="20"/>
  <c r="C297" i="20"/>
  <c r="D297" i="20"/>
  <c r="E297" i="20"/>
  <c r="F297" i="20"/>
  <c r="G297" i="20"/>
  <c r="H297" i="20"/>
  <c r="I297" i="20"/>
  <c r="J297" i="20"/>
  <c r="K297" i="20"/>
  <c r="L297" i="20"/>
  <c r="M297" i="20"/>
  <c r="N297" i="20"/>
  <c r="O297" i="20"/>
  <c r="B298" i="20"/>
  <c r="C298" i="20"/>
  <c r="D298" i="20"/>
  <c r="E298" i="20"/>
  <c r="F298" i="20"/>
  <c r="G298" i="20"/>
  <c r="H298" i="20"/>
  <c r="I298" i="20"/>
  <c r="J298" i="20"/>
  <c r="K298" i="20"/>
  <c r="L298" i="20"/>
  <c r="M298" i="20"/>
  <c r="N298" i="20"/>
  <c r="O298" i="20"/>
  <c r="B299" i="20"/>
  <c r="C299" i="20"/>
  <c r="D299" i="20"/>
  <c r="E299" i="20"/>
  <c r="F299" i="20"/>
  <c r="G299" i="20"/>
  <c r="H299" i="20"/>
  <c r="I299" i="20"/>
  <c r="J299" i="20"/>
  <c r="K299" i="20"/>
  <c r="L299" i="20"/>
  <c r="M299" i="20"/>
  <c r="N299" i="20"/>
  <c r="O299" i="20"/>
  <c r="B300" i="20"/>
  <c r="C300" i="20"/>
  <c r="D300" i="20"/>
  <c r="E300" i="20"/>
  <c r="F300" i="20"/>
  <c r="G300" i="20"/>
  <c r="H300" i="20"/>
  <c r="I300" i="20"/>
  <c r="J300" i="20"/>
  <c r="K300" i="20"/>
  <c r="L300" i="20"/>
  <c r="M300" i="20"/>
  <c r="N300" i="20"/>
  <c r="O300" i="20"/>
  <c r="B301" i="20"/>
  <c r="C301" i="20"/>
  <c r="D301" i="20"/>
  <c r="E301" i="20"/>
  <c r="F301" i="20"/>
  <c r="G301" i="20"/>
  <c r="H301" i="20"/>
  <c r="I301" i="20"/>
  <c r="J301" i="20"/>
  <c r="K301" i="20"/>
  <c r="L301" i="20"/>
  <c r="M301" i="20"/>
  <c r="N301" i="20"/>
  <c r="O301" i="20"/>
  <c r="B302" i="20"/>
  <c r="C302" i="20"/>
  <c r="D302" i="20"/>
  <c r="E302" i="20"/>
  <c r="F302" i="20"/>
  <c r="G302" i="20"/>
  <c r="H302" i="20"/>
  <c r="I302" i="20"/>
  <c r="J302" i="20"/>
  <c r="K302" i="20"/>
  <c r="L302" i="20"/>
  <c r="M302" i="20"/>
  <c r="N302" i="20"/>
  <c r="O302" i="20"/>
  <c r="B303" i="20"/>
  <c r="C303" i="20"/>
  <c r="D303" i="20"/>
  <c r="E303" i="20"/>
  <c r="F303" i="20"/>
  <c r="G303" i="20"/>
  <c r="H303" i="20"/>
  <c r="I303" i="20"/>
  <c r="J303" i="20"/>
  <c r="K303" i="20"/>
  <c r="L303" i="20"/>
  <c r="M303" i="20"/>
  <c r="N303" i="20"/>
  <c r="O303" i="20"/>
  <c r="B304" i="20"/>
  <c r="C304" i="20"/>
  <c r="D304" i="20"/>
  <c r="E304" i="20"/>
  <c r="F304" i="20"/>
  <c r="G304" i="20"/>
  <c r="H304" i="20"/>
  <c r="I304" i="20"/>
  <c r="J304" i="20"/>
  <c r="K304" i="20"/>
  <c r="L304" i="20"/>
  <c r="M304" i="20"/>
  <c r="N304" i="20"/>
  <c r="O304" i="20"/>
  <c r="B305" i="20"/>
  <c r="C305" i="20"/>
  <c r="D305" i="20"/>
  <c r="E305" i="20"/>
  <c r="F305" i="20"/>
  <c r="G305" i="20"/>
  <c r="H305" i="20"/>
  <c r="I305" i="20"/>
  <c r="J305" i="20"/>
  <c r="K305" i="20"/>
  <c r="L305" i="20"/>
  <c r="M305" i="20"/>
  <c r="N305" i="20"/>
  <c r="O305" i="20"/>
  <c r="B306" i="20"/>
  <c r="C306" i="20"/>
  <c r="D306" i="20"/>
  <c r="E306" i="20"/>
  <c r="F306" i="20"/>
  <c r="G306" i="20"/>
  <c r="H306" i="20"/>
  <c r="I306" i="20"/>
  <c r="J306" i="20"/>
  <c r="K306" i="20"/>
  <c r="L306" i="20"/>
  <c r="M306" i="20"/>
  <c r="N306" i="20"/>
  <c r="O306" i="20"/>
  <c r="B307" i="20"/>
  <c r="C307" i="20"/>
  <c r="D307" i="20"/>
  <c r="E307" i="20"/>
  <c r="F307" i="20"/>
  <c r="G307" i="20"/>
  <c r="H307" i="20"/>
  <c r="I307" i="20"/>
  <c r="J307" i="20"/>
  <c r="K307" i="20"/>
  <c r="L307" i="20"/>
  <c r="M307" i="20"/>
  <c r="N307" i="20"/>
  <c r="O307" i="20"/>
  <c r="B308" i="20"/>
  <c r="C308" i="20"/>
  <c r="D308" i="20"/>
  <c r="E308" i="20"/>
  <c r="F308" i="20"/>
  <c r="G308" i="20"/>
  <c r="H308" i="20"/>
  <c r="I308" i="20"/>
  <c r="J308" i="20"/>
  <c r="K308" i="20"/>
  <c r="L308" i="20"/>
  <c r="M308" i="20"/>
  <c r="N308" i="20"/>
  <c r="O308" i="20"/>
  <c r="B309" i="20"/>
  <c r="C309" i="20"/>
  <c r="D309" i="20"/>
  <c r="E309" i="20"/>
  <c r="F309" i="20"/>
  <c r="G309" i="20"/>
  <c r="H309" i="20"/>
  <c r="I309" i="20"/>
  <c r="J309" i="20"/>
  <c r="K309" i="20"/>
  <c r="L309" i="20"/>
  <c r="M309" i="20"/>
  <c r="N309" i="20"/>
  <c r="O309" i="20"/>
  <c r="B310" i="20"/>
  <c r="C310" i="20"/>
  <c r="D310" i="20"/>
  <c r="E310" i="20"/>
  <c r="F310" i="20"/>
  <c r="G310" i="20"/>
  <c r="H310" i="20"/>
  <c r="I310" i="20"/>
  <c r="J310" i="20"/>
  <c r="K310" i="20"/>
  <c r="L310" i="20"/>
  <c r="M310" i="20"/>
  <c r="N310" i="20"/>
  <c r="O310" i="20"/>
  <c r="B311" i="20"/>
  <c r="C311" i="20"/>
  <c r="D311" i="20"/>
  <c r="E311" i="20"/>
  <c r="F311" i="20"/>
  <c r="G311" i="20"/>
  <c r="H311" i="20"/>
  <c r="I311" i="20"/>
  <c r="J311" i="20"/>
  <c r="K311" i="20"/>
  <c r="L311" i="20"/>
  <c r="M311" i="20"/>
  <c r="N311" i="20"/>
  <c r="O311" i="20"/>
  <c r="B312" i="20"/>
  <c r="C312" i="20"/>
  <c r="D312" i="20"/>
  <c r="E312" i="20"/>
  <c r="F312" i="20"/>
  <c r="G312" i="20"/>
  <c r="H312" i="20"/>
  <c r="I312" i="20"/>
  <c r="J312" i="20"/>
  <c r="K312" i="20"/>
  <c r="L312" i="20"/>
  <c r="M312" i="20"/>
  <c r="N312" i="20"/>
  <c r="O312" i="20"/>
  <c r="B313" i="20"/>
  <c r="C313" i="20"/>
  <c r="D313" i="20"/>
  <c r="E313" i="20"/>
  <c r="F313" i="20"/>
  <c r="G313" i="20"/>
  <c r="H313" i="20"/>
  <c r="I313" i="20"/>
  <c r="J313" i="20"/>
  <c r="K313" i="20"/>
  <c r="L313" i="20"/>
  <c r="M313" i="20"/>
  <c r="N313" i="20"/>
  <c r="O313" i="20"/>
  <c r="B314" i="20"/>
  <c r="C314" i="20"/>
  <c r="D314" i="20"/>
  <c r="E314" i="20"/>
  <c r="F314" i="20"/>
  <c r="G314" i="20"/>
  <c r="H314" i="20"/>
  <c r="I314" i="20"/>
  <c r="J314" i="20"/>
  <c r="K314" i="20"/>
  <c r="L314" i="20"/>
  <c r="M314" i="20"/>
  <c r="N314" i="20"/>
  <c r="O314" i="20"/>
  <c r="B315" i="20"/>
  <c r="C315" i="20"/>
  <c r="D315" i="20"/>
  <c r="E315" i="20"/>
  <c r="F315" i="20"/>
  <c r="G315" i="20"/>
  <c r="H315" i="20"/>
  <c r="I315" i="20"/>
  <c r="J315" i="20"/>
  <c r="K315" i="20"/>
  <c r="L315" i="20"/>
  <c r="M315" i="20"/>
  <c r="N315" i="20"/>
  <c r="O315" i="20"/>
  <c r="B316" i="20"/>
  <c r="C316" i="20"/>
  <c r="D316" i="20"/>
  <c r="E316" i="20"/>
  <c r="F316" i="20"/>
  <c r="G316" i="20"/>
  <c r="H316" i="20"/>
  <c r="I316" i="20"/>
  <c r="J316" i="20"/>
  <c r="K316" i="20"/>
  <c r="L316" i="20"/>
  <c r="M316" i="20"/>
  <c r="N316" i="20"/>
  <c r="O316" i="20"/>
  <c r="B317" i="20"/>
  <c r="C317" i="20"/>
  <c r="D317" i="20"/>
  <c r="E317" i="20"/>
  <c r="F317" i="20"/>
  <c r="G317" i="20"/>
  <c r="H317" i="20"/>
  <c r="I317" i="20"/>
  <c r="J317" i="20"/>
  <c r="K317" i="20"/>
  <c r="L317" i="20"/>
  <c r="M317" i="20"/>
  <c r="N317" i="20"/>
  <c r="O317" i="20"/>
  <c r="B318" i="20"/>
  <c r="C318" i="20"/>
  <c r="D318" i="20"/>
  <c r="E318" i="20"/>
  <c r="F318" i="20"/>
  <c r="G318" i="20"/>
  <c r="H318" i="20"/>
  <c r="I318" i="20"/>
  <c r="J318" i="20"/>
  <c r="K318" i="20"/>
  <c r="L318" i="20"/>
  <c r="M318" i="20"/>
  <c r="N318" i="20"/>
  <c r="O318" i="20"/>
  <c r="B319" i="20"/>
  <c r="C319" i="20"/>
  <c r="D319" i="20"/>
  <c r="E319" i="20"/>
  <c r="F319" i="20"/>
  <c r="G319" i="20"/>
  <c r="H319" i="20"/>
  <c r="I319" i="20"/>
  <c r="J319" i="20"/>
  <c r="K319" i="20"/>
  <c r="L319" i="20"/>
  <c r="M319" i="20"/>
  <c r="N319" i="20"/>
  <c r="O319" i="20"/>
  <c r="B320" i="20"/>
  <c r="C320" i="20"/>
  <c r="D320" i="20"/>
  <c r="E320" i="20"/>
  <c r="F320" i="20"/>
  <c r="G320" i="20"/>
  <c r="H320" i="20"/>
  <c r="I320" i="20"/>
  <c r="J320" i="20"/>
  <c r="K320" i="20"/>
  <c r="L320" i="20"/>
  <c r="M320" i="20"/>
  <c r="N320" i="20"/>
  <c r="O320" i="20"/>
  <c r="B321" i="20"/>
  <c r="C321" i="20"/>
  <c r="D321" i="20"/>
  <c r="E321" i="20"/>
  <c r="F321" i="20"/>
  <c r="G321" i="20"/>
  <c r="H321" i="20"/>
  <c r="I321" i="20"/>
  <c r="J321" i="20"/>
  <c r="K321" i="20"/>
  <c r="L321" i="20"/>
  <c r="M321" i="20"/>
  <c r="N321" i="20"/>
  <c r="O321" i="20"/>
  <c r="B322" i="20"/>
  <c r="C322" i="20"/>
  <c r="D322" i="20"/>
  <c r="E322" i="20"/>
  <c r="F322" i="20"/>
  <c r="G322" i="20"/>
  <c r="H322" i="20"/>
  <c r="I322" i="20"/>
  <c r="J322" i="20"/>
  <c r="K322" i="20"/>
  <c r="L322" i="20"/>
  <c r="M322" i="20"/>
  <c r="N322" i="20"/>
  <c r="O322" i="20"/>
  <c r="B323" i="20"/>
  <c r="C323" i="20"/>
  <c r="D323" i="20"/>
  <c r="E323" i="20"/>
  <c r="F323" i="20"/>
  <c r="G323" i="20"/>
  <c r="H323" i="20"/>
  <c r="I323" i="20"/>
  <c r="J323" i="20"/>
  <c r="K323" i="20"/>
  <c r="L323" i="20"/>
  <c r="M323" i="20"/>
  <c r="N323" i="20"/>
  <c r="O323" i="20"/>
  <c r="B324" i="20"/>
  <c r="C324" i="20"/>
  <c r="D324" i="20"/>
  <c r="E324" i="20"/>
  <c r="F324" i="20"/>
  <c r="G324" i="20"/>
  <c r="H324" i="20"/>
  <c r="I324" i="20"/>
  <c r="J324" i="20"/>
  <c r="K324" i="20"/>
  <c r="L324" i="20"/>
  <c r="M324" i="20"/>
  <c r="N324" i="20"/>
  <c r="O324" i="20"/>
  <c r="B325" i="20"/>
  <c r="C325" i="20"/>
  <c r="D325" i="20"/>
  <c r="E325" i="20"/>
  <c r="F325" i="20"/>
  <c r="G325" i="20"/>
  <c r="H325" i="20"/>
  <c r="I325" i="20"/>
  <c r="J325" i="20"/>
  <c r="K325" i="20"/>
  <c r="L325" i="20"/>
  <c r="M325" i="20"/>
  <c r="N325" i="20"/>
  <c r="O325" i="20"/>
  <c r="B326" i="20"/>
  <c r="C326" i="20"/>
  <c r="D326" i="20"/>
  <c r="E326" i="20"/>
  <c r="F326" i="20"/>
  <c r="G326" i="20"/>
  <c r="H326" i="20"/>
  <c r="I326" i="20"/>
  <c r="J326" i="20"/>
  <c r="K326" i="20"/>
  <c r="L326" i="20"/>
  <c r="M326" i="20"/>
  <c r="N326" i="20"/>
  <c r="O326" i="20"/>
  <c r="B327" i="20"/>
  <c r="C327" i="20"/>
  <c r="D327" i="20"/>
  <c r="E327" i="20"/>
  <c r="F327" i="20"/>
  <c r="G327" i="20"/>
  <c r="H327" i="20"/>
  <c r="I327" i="20"/>
  <c r="J327" i="20"/>
  <c r="K327" i="20"/>
  <c r="L327" i="20"/>
  <c r="M327" i="20"/>
  <c r="N327" i="20"/>
  <c r="O327" i="20"/>
  <c r="B328" i="20"/>
  <c r="C328" i="20"/>
  <c r="D328" i="20"/>
  <c r="E328" i="20"/>
  <c r="F328" i="20"/>
  <c r="G328" i="20"/>
  <c r="H328" i="20"/>
  <c r="I328" i="20"/>
  <c r="J328" i="20"/>
  <c r="K328" i="20"/>
  <c r="L328" i="20"/>
  <c r="M328" i="20"/>
  <c r="N328" i="20"/>
  <c r="O328" i="20"/>
  <c r="B329" i="20"/>
  <c r="C329" i="20"/>
  <c r="D329" i="20"/>
  <c r="E329" i="20"/>
  <c r="F329" i="20"/>
  <c r="G329" i="20"/>
  <c r="H329" i="20"/>
  <c r="I329" i="20"/>
  <c r="J329" i="20"/>
  <c r="K329" i="20"/>
  <c r="L329" i="20"/>
  <c r="M329" i="20"/>
  <c r="N329" i="20"/>
  <c r="O329" i="20"/>
  <c r="B330" i="20"/>
  <c r="C330" i="20"/>
  <c r="D330" i="20"/>
  <c r="E330" i="20"/>
  <c r="F330" i="20"/>
  <c r="G330" i="20"/>
  <c r="H330" i="20"/>
  <c r="I330" i="20"/>
  <c r="J330" i="20"/>
  <c r="K330" i="20"/>
  <c r="L330" i="20"/>
  <c r="M330" i="20"/>
  <c r="N330" i="20"/>
  <c r="O330" i="20"/>
  <c r="B331" i="20"/>
  <c r="C331" i="20"/>
  <c r="D331" i="20"/>
  <c r="E331" i="20"/>
  <c r="F331" i="20"/>
  <c r="G331" i="20"/>
  <c r="H331" i="20"/>
  <c r="I331" i="20"/>
  <c r="J331" i="20"/>
  <c r="K331" i="20"/>
  <c r="L331" i="20"/>
  <c r="M331" i="20"/>
  <c r="N331" i="20"/>
  <c r="O331" i="20"/>
  <c r="B332" i="20"/>
  <c r="C332" i="20"/>
  <c r="D332" i="20"/>
  <c r="E332" i="20"/>
  <c r="F332" i="20"/>
  <c r="G332" i="20"/>
  <c r="H332" i="20"/>
  <c r="I332" i="20"/>
  <c r="J332" i="20"/>
  <c r="K332" i="20"/>
  <c r="L332" i="20"/>
  <c r="M332" i="20"/>
  <c r="N332" i="20"/>
  <c r="O332" i="20"/>
  <c r="B333" i="20"/>
  <c r="C333" i="20"/>
  <c r="D333" i="20"/>
  <c r="E333" i="20"/>
  <c r="F333" i="20"/>
  <c r="G333" i="20"/>
  <c r="H333" i="20"/>
  <c r="I333" i="20"/>
  <c r="J333" i="20"/>
  <c r="K333" i="20"/>
  <c r="L333" i="20"/>
  <c r="M333" i="20"/>
  <c r="N333" i="20"/>
  <c r="O333" i="20"/>
  <c r="B334" i="20"/>
  <c r="C334" i="20"/>
  <c r="D334" i="20"/>
  <c r="E334" i="20"/>
  <c r="F334" i="20"/>
  <c r="G334" i="20"/>
  <c r="H334" i="20"/>
  <c r="I334" i="20"/>
  <c r="J334" i="20"/>
  <c r="K334" i="20"/>
  <c r="L334" i="20"/>
  <c r="M334" i="20"/>
  <c r="N334" i="20"/>
  <c r="O334" i="20"/>
  <c r="B335" i="20"/>
  <c r="C335" i="20"/>
  <c r="D335" i="20"/>
  <c r="E335" i="20"/>
  <c r="F335" i="20"/>
  <c r="G335" i="20"/>
  <c r="H335" i="20"/>
  <c r="I335" i="20"/>
  <c r="J335" i="20"/>
  <c r="K335" i="20"/>
  <c r="L335" i="20"/>
  <c r="M335" i="20"/>
  <c r="N335" i="20"/>
  <c r="O335" i="20"/>
  <c r="B336" i="20"/>
  <c r="C336" i="20"/>
  <c r="D336" i="20"/>
  <c r="E336" i="20"/>
  <c r="F336" i="20"/>
  <c r="G336" i="20"/>
  <c r="H336" i="20"/>
  <c r="I336" i="20"/>
  <c r="J336" i="20"/>
  <c r="K336" i="20"/>
  <c r="L336" i="20"/>
  <c r="M336" i="20"/>
  <c r="N336" i="20"/>
  <c r="O336" i="20"/>
  <c r="B337" i="20"/>
  <c r="C337" i="20"/>
  <c r="D337" i="20"/>
  <c r="E337" i="20"/>
  <c r="F337" i="20"/>
  <c r="G337" i="20"/>
  <c r="H337" i="20"/>
  <c r="I337" i="20"/>
  <c r="J337" i="20"/>
  <c r="K337" i="20"/>
  <c r="L337" i="20"/>
  <c r="M337" i="20"/>
  <c r="N337" i="20"/>
  <c r="O337" i="20"/>
  <c r="B338" i="20"/>
  <c r="C338" i="20"/>
  <c r="D338" i="20"/>
  <c r="E338" i="20"/>
  <c r="F338" i="20"/>
  <c r="G338" i="20"/>
  <c r="H338" i="20"/>
  <c r="I338" i="20"/>
  <c r="J338" i="20"/>
  <c r="K338" i="20"/>
  <c r="L338" i="20"/>
  <c r="M338" i="20"/>
  <c r="N338" i="20"/>
  <c r="O338" i="20"/>
  <c r="B339" i="20"/>
  <c r="C339" i="20"/>
  <c r="D339" i="20"/>
  <c r="E339" i="20"/>
  <c r="F339" i="20"/>
  <c r="G339" i="20"/>
  <c r="H339" i="20"/>
  <c r="I339" i="20"/>
  <c r="J339" i="20"/>
  <c r="K339" i="20"/>
  <c r="L339" i="20"/>
  <c r="M339" i="20"/>
  <c r="N339" i="20"/>
  <c r="O339" i="20"/>
  <c r="B340" i="20"/>
  <c r="C340" i="20"/>
  <c r="D340" i="20"/>
  <c r="E340" i="20"/>
  <c r="F340" i="20"/>
  <c r="G340" i="20"/>
  <c r="H340" i="20"/>
  <c r="I340" i="20"/>
  <c r="J340" i="20"/>
  <c r="K340" i="20"/>
  <c r="L340" i="20"/>
  <c r="M340" i="20"/>
  <c r="N340" i="20"/>
  <c r="O340" i="20"/>
  <c r="B341" i="20"/>
  <c r="C341" i="20"/>
  <c r="D341" i="20"/>
  <c r="E341" i="20"/>
  <c r="F341" i="20"/>
  <c r="G341" i="20"/>
  <c r="H341" i="20"/>
  <c r="I341" i="20"/>
  <c r="J341" i="20"/>
  <c r="K341" i="20"/>
  <c r="L341" i="20"/>
  <c r="M341" i="20"/>
  <c r="N341" i="20"/>
  <c r="O341" i="20"/>
  <c r="B342" i="20"/>
  <c r="C342" i="20"/>
  <c r="D342" i="20"/>
  <c r="E342" i="20"/>
  <c r="F342" i="20"/>
  <c r="G342" i="20"/>
  <c r="H342" i="20"/>
  <c r="I342" i="20"/>
  <c r="J342" i="20"/>
  <c r="K342" i="20"/>
  <c r="L342" i="20"/>
  <c r="M342" i="20"/>
  <c r="N342" i="20"/>
  <c r="O342" i="20"/>
  <c r="B343" i="20"/>
  <c r="C343" i="20"/>
  <c r="D343" i="20"/>
  <c r="E343" i="20"/>
  <c r="F343" i="20"/>
  <c r="G343" i="20"/>
  <c r="H343" i="20"/>
  <c r="I343" i="20"/>
  <c r="J343" i="20"/>
  <c r="K343" i="20"/>
  <c r="L343" i="20"/>
  <c r="M343" i="20"/>
  <c r="N343" i="20"/>
  <c r="O343" i="20"/>
  <c r="B344" i="20"/>
  <c r="C344" i="20"/>
  <c r="D344" i="20"/>
  <c r="E344" i="20"/>
  <c r="F344" i="20"/>
  <c r="G344" i="20"/>
  <c r="H344" i="20"/>
  <c r="I344" i="20"/>
  <c r="J344" i="20"/>
  <c r="K344" i="20"/>
  <c r="L344" i="20"/>
  <c r="M344" i="20"/>
  <c r="N344" i="20"/>
  <c r="O344" i="20"/>
  <c r="B345" i="20"/>
  <c r="C345" i="20"/>
  <c r="D345" i="20"/>
  <c r="E345" i="20"/>
  <c r="F345" i="20"/>
  <c r="G345" i="20"/>
  <c r="H345" i="20"/>
  <c r="I345" i="20"/>
  <c r="J345" i="20"/>
  <c r="K345" i="20"/>
  <c r="L345" i="20"/>
  <c r="M345" i="20"/>
  <c r="N345" i="20"/>
  <c r="O345" i="20"/>
  <c r="B346" i="20"/>
  <c r="C346" i="20"/>
  <c r="D346" i="20"/>
  <c r="E346" i="20"/>
  <c r="F346" i="20"/>
  <c r="G346" i="20"/>
  <c r="H346" i="20"/>
  <c r="I346" i="20"/>
  <c r="J346" i="20"/>
  <c r="K346" i="20"/>
  <c r="L346" i="20"/>
  <c r="M346" i="20"/>
  <c r="N346" i="20"/>
  <c r="O346" i="20"/>
  <c r="B347" i="20"/>
  <c r="C347" i="20"/>
  <c r="D347" i="20"/>
  <c r="E347" i="20"/>
  <c r="F347" i="20"/>
  <c r="G347" i="20"/>
  <c r="H347" i="20"/>
  <c r="I347" i="20"/>
  <c r="J347" i="20"/>
  <c r="K347" i="20"/>
  <c r="L347" i="20"/>
  <c r="M347" i="20"/>
  <c r="N347" i="20"/>
  <c r="O347" i="20"/>
  <c r="B348" i="20"/>
  <c r="C348" i="20"/>
  <c r="D348" i="20"/>
  <c r="E348" i="20"/>
  <c r="F348" i="20"/>
  <c r="G348" i="20"/>
  <c r="H348" i="20"/>
  <c r="I348" i="20"/>
  <c r="J348" i="20"/>
  <c r="K348" i="20"/>
  <c r="L348" i="20"/>
  <c r="M348" i="20"/>
  <c r="N348" i="20"/>
  <c r="O348" i="20"/>
  <c r="B349" i="20"/>
  <c r="C349" i="20"/>
  <c r="D349" i="20"/>
  <c r="E349" i="20"/>
  <c r="F349" i="20"/>
  <c r="G349" i="20"/>
  <c r="H349" i="20"/>
  <c r="I349" i="20"/>
  <c r="J349" i="20"/>
  <c r="K349" i="20"/>
  <c r="L349" i="20"/>
  <c r="M349" i="20"/>
  <c r="N349" i="20"/>
  <c r="O349" i="20"/>
  <c r="B350" i="20"/>
  <c r="C350" i="20"/>
  <c r="D350" i="20"/>
  <c r="E350" i="20"/>
  <c r="F350" i="20"/>
  <c r="G350" i="20"/>
  <c r="H350" i="20"/>
  <c r="I350" i="20"/>
  <c r="J350" i="20"/>
  <c r="K350" i="20"/>
  <c r="L350" i="20"/>
  <c r="M350" i="20"/>
  <c r="N350" i="20"/>
  <c r="O350" i="20"/>
  <c r="B351" i="20"/>
  <c r="C351" i="20"/>
  <c r="D351" i="20"/>
  <c r="E351" i="20"/>
  <c r="F351" i="20"/>
  <c r="G351" i="20"/>
  <c r="H351" i="20"/>
  <c r="I351" i="20"/>
  <c r="J351" i="20"/>
  <c r="K351" i="20"/>
  <c r="L351" i="20"/>
  <c r="M351" i="20"/>
  <c r="N351" i="20"/>
  <c r="O351" i="20"/>
  <c r="B352" i="20"/>
  <c r="C352" i="20"/>
  <c r="D352" i="20"/>
  <c r="E352" i="20"/>
  <c r="F352" i="20"/>
  <c r="G352" i="20"/>
  <c r="H352" i="20"/>
  <c r="I352" i="20"/>
  <c r="J352" i="20"/>
  <c r="K352" i="20"/>
  <c r="L352" i="20"/>
  <c r="M352" i="20"/>
  <c r="N352" i="20"/>
  <c r="O352" i="20"/>
  <c r="B353" i="20"/>
  <c r="C353" i="20"/>
  <c r="D353" i="20"/>
  <c r="E353" i="20"/>
  <c r="F353" i="20"/>
  <c r="G353" i="20"/>
  <c r="H353" i="20"/>
  <c r="I353" i="20"/>
  <c r="J353" i="20"/>
  <c r="K353" i="20"/>
  <c r="L353" i="20"/>
  <c r="M353" i="20"/>
  <c r="N353" i="20"/>
  <c r="O353" i="20"/>
  <c r="B354" i="20"/>
  <c r="C354" i="20"/>
  <c r="D354" i="20"/>
  <c r="E354" i="20"/>
  <c r="F354" i="20"/>
  <c r="G354" i="20"/>
  <c r="H354" i="20"/>
  <c r="I354" i="20"/>
  <c r="J354" i="20"/>
  <c r="K354" i="20"/>
  <c r="L354" i="20"/>
  <c r="M354" i="20"/>
  <c r="N354" i="20"/>
  <c r="O354" i="20"/>
  <c r="B355" i="20"/>
  <c r="C355" i="20"/>
  <c r="D355" i="20"/>
  <c r="E355" i="20"/>
  <c r="F355" i="20"/>
  <c r="G355" i="20"/>
  <c r="H355" i="20"/>
  <c r="I355" i="20"/>
  <c r="J355" i="20"/>
  <c r="K355" i="20"/>
  <c r="L355" i="20"/>
  <c r="M355" i="20"/>
  <c r="N355" i="20"/>
  <c r="O355" i="20"/>
  <c r="B356" i="20"/>
  <c r="C356" i="20"/>
  <c r="D356" i="20"/>
  <c r="E356" i="20"/>
  <c r="F356" i="20"/>
  <c r="G356" i="20"/>
  <c r="H356" i="20"/>
  <c r="I356" i="20"/>
  <c r="J356" i="20"/>
  <c r="K356" i="20"/>
  <c r="L356" i="20"/>
  <c r="M356" i="20"/>
  <c r="N356" i="20"/>
  <c r="O356" i="20"/>
  <c r="B357" i="20"/>
  <c r="C357" i="20"/>
  <c r="D357" i="20"/>
  <c r="E357" i="20"/>
  <c r="F357" i="20"/>
  <c r="G357" i="20"/>
  <c r="H357" i="20"/>
  <c r="I357" i="20"/>
  <c r="J357" i="20"/>
  <c r="K357" i="20"/>
  <c r="L357" i="20"/>
  <c r="M357" i="20"/>
  <c r="N357" i="20"/>
  <c r="O357" i="20"/>
  <c r="B358" i="20"/>
  <c r="C358" i="20"/>
  <c r="D358" i="20"/>
  <c r="E358" i="20"/>
  <c r="F358" i="20"/>
  <c r="G358" i="20"/>
  <c r="H358" i="20"/>
  <c r="I358" i="20"/>
  <c r="J358" i="20"/>
  <c r="K358" i="20"/>
  <c r="L358" i="20"/>
  <c r="M358" i="20"/>
  <c r="N358" i="20"/>
  <c r="O358" i="20"/>
  <c r="B359" i="20"/>
  <c r="C359" i="20"/>
  <c r="D359" i="20"/>
  <c r="E359" i="20"/>
  <c r="F359" i="20"/>
  <c r="G359" i="20"/>
  <c r="H359" i="20"/>
  <c r="I359" i="20"/>
  <c r="J359" i="20"/>
  <c r="K359" i="20"/>
  <c r="L359" i="20"/>
  <c r="M359" i="20"/>
  <c r="N359" i="20"/>
  <c r="O359" i="20"/>
  <c r="B360" i="20"/>
  <c r="C360" i="20"/>
  <c r="D360" i="20"/>
  <c r="E360" i="20"/>
  <c r="F360" i="20"/>
  <c r="G360" i="20"/>
  <c r="H360" i="20"/>
  <c r="I360" i="20"/>
  <c r="J360" i="20"/>
  <c r="K360" i="20"/>
  <c r="L360" i="20"/>
  <c r="M360" i="20"/>
  <c r="N360" i="20"/>
  <c r="O360" i="20"/>
  <c r="B361" i="20"/>
  <c r="C361" i="20"/>
  <c r="D361" i="20"/>
  <c r="E361" i="20"/>
  <c r="F361" i="20"/>
  <c r="G361" i="20"/>
  <c r="H361" i="20"/>
  <c r="I361" i="20"/>
  <c r="J361" i="20"/>
  <c r="K361" i="20"/>
  <c r="L361" i="20"/>
  <c r="M361" i="20"/>
  <c r="N361" i="20"/>
  <c r="O361" i="20"/>
  <c r="B362" i="20"/>
  <c r="C362" i="20"/>
  <c r="D362" i="20"/>
  <c r="E362" i="20"/>
  <c r="F362" i="20"/>
  <c r="G362" i="20"/>
  <c r="H362" i="20"/>
  <c r="I362" i="20"/>
  <c r="J362" i="20"/>
  <c r="K362" i="20"/>
  <c r="L362" i="20"/>
  <c r="M362" i="20"/>
  <c r="N362" i="20"/>
  <c r="O362" i="20"/>
  <c r="B363" i="20"/>
  <c r="C363" i="20"/>
  <c r="D363" i="20"/>
  <c r="E363" i="20"/>
  <c r="F363" i="20"/>
  <c r="G363" i="20"/>
  <c r="H363" i="20"/>
  <c r="I363" i="20"/>
  <c r="J363" i="20"/>
  <c r="K363" i="20"/>
  <c r="L363" i="20"/>
  <c r="M363" i="20"/>
  <c r="N363" i="20"/>
  <c r="O363" i="20"/>
  <c r="B364" i="20"/>
  <c r="C364" i="20"/>
  <c r="D364" i="20"/>
  <c r="E364" i="20"/>
  <c r="F364" i="20"/>
  <c r="G364" i="20"/>
  <c r="H364" i="20"/>
  <c r="I364" i="20"/>
  <c r="J364" i="20"/>
  <c r="K364" i="20"/>
  <c r="L364" i="20"/>
  <c r="M364" i="20"/>
  <c r="N364" i="20"/>
  <c r="O364" i="20"/>
  <c r="B365" i="20"/>
  <c r="C365" i="20"/>
  <c r="D365" i="20"/>
  <c r="E365" i="20"/>
  <c r="F365" i="20"/>
  <c r="G365" i="20"/>
  <c r="H365" i="20"/>
  <c r="I365" i="20"/>
  <c r="J365" i="20"/>
  <c r="K365" i="20"/>
  <c r="L365" i="20"/>
  <c r="M365" i="20"/>
  <c r="N365" i="20"/>
  <c r="O365" i="20"/>
  <c r="B366" i="20"/>
  <c r="C366" i="20"/>
  <c r="D366" i="20"/>
  <c r="E366" i="20"/>
  <c r="F366" i="20"/>
  <c r="G366" i="20"/>
  <c r="H366" i="20"/>
  <c r="I366" i="20"/>
  <c r="J366" i="20"/>
  <c r="K366" i="20"/>
  <c r="L366" i="20"/>
  <c r="M366" i="20"/>
  <c r="N366" i="20"/>
  <c r="O366" i="20"/>
  <c r="B367" i="20"/>
  <c r="C367" i="20"/>
  <c r="D367" i="20"/>
  <c r="E367" i="20"/>
  <c r="F367" i="20"/>
  <c r="G367" i="20"/>
  <c r="H367" i="20"/>
  <c r="I367" i="20"/>
  <c r="J367" i="20"/>
  <c r="K367" i="20"/>
  <c r="L367" i="20"/>
  <c r="M367" i="20"/>
  <c r="N367" i="20"/>
  <c r="O367" i="20"/>
  <c r="B368" i="20"/>
  <c r="C368" i="20"/>
  <c r="D368" i="20"/>
  <c r="E368" i="20"/>
  <c r="F368" i="20"/>
  <c r="G368" i="20"/>
  <c r="H368" i="20"/>
  <c r="I368" i="20"/>
  <c r="J368" i="20"/>
  <c r="K368" i="20"/>
  <c r="L368" i="20"/>
  <c r="M368" i="20"/>
  <c r="N368" i="20"/>
  <c r="O368" i="20"/>
  <c r="B369" i="20"/>
  <c r="C369" i="20"/>
  <c r="D369" i="20"/>
  <c r="E369" i="20"/>
  <c r="F369" i="20"/>
  <c r="G369" i="20"/>
  <c r="H369" i="20"/>
  <c r="I369" i="20"/>
  <c r="J369" i="20"/>
  <c r="K369" i="20"/>
  <c r="L369" i="20"/>
  <c r="M369" i="20"/>
  <c r="N369" i="20"/>
  <c r="O369" i="20"/>
  <c r="B370" i="20"/>
  <c r="C370" i="20"/>
  <c r="D370" i="20"/>
  <c r="E370" i="20"/>
  <c r="F370" i="20"/>
  <c r="G370" i="20"/>
  <c r="H370" i="20"/>
  <c r="I370" i="20"/>
  <c r="J370" i="20"/>
  <c r="K370" i="20"/>
  <c r="L370" i="20"/>
  <c r="M370" i="20"/>
  <c r="N370" i="20"/>
  <c r="O370" i="20"/>
  <c r="B371" i="20"/>
  <c r="C371" i="20"/>
  <c r="D371" i="20"/>
  <c r="E371" i="20"/>
  <c r="F371" i="20"/>
  <c r="G371" i="20"/>
  <c r="H371" i="20"/>
  <c r="I371" i="20"/>
  <c r="J371" i="20"/>
  <c r="K371" i="20"/>
  <c r="L371" i="20"/>
  <c r="M371" i="20"/>
  <c r="N371" i="20"/>
  <c r="O371" i="20"/>
  <c r="B372" i="20"/>
  <c r="C372" i="20"/>
  <c r="D372" i="20"/>
  <c r="E372" i="20"/>
  <c r="F372" i="20"/>
  <c r="G372" i="20"/>
  <c r="H372" i="20"/>
  <c r="I372" i="20"/>
  <c r="J372" i="20"/>
  <c r="K372" i="20"/>
  <c r="L372" i="20"/>
  <c r="M372" i="20"/>
  <c r="N372" i="20"/>
  <c r="O372" i="20"/>
  <c r="B373" i="20"/>
  <c r="C373" i="20"/>
  <c r="D373" i="20"/>
  <c r="E373" i="20"/>
  <c r="F373" i="20"/>
  <c r="G373" i="20"/>
  <c r="H373" i="20"/>
  <c r="I373" i="20"/>
  <c r="J373" i="20"/>
  <c r="K373" i="20"/>
  <c r="L373" i="20"/>
  <c r="M373" i="20"/>
  <c r="N373" i="20"/>
  <c r="O373" i="20"/>
  <c r="B374" i="20"/>
  <c r="C374" i="20"/>
  <c r="D374" i="20"/>
  <c r="E374" i="20"/>
  <c r="F374" i="20"/>
  <c r="G374" i="20"/>
  <c r="H374" i="20"/>
  <c r="I374" i="20"/>
  <c r="J374" i="20"/>
  <c r="K374" i="20"/>
  <c r="L374" i="20"/>
  <c r="M374" i="20"/>
  <c r="N374" i="20"/>
  <c r="O374" i="20"/>
  <c r="B375" i="20"/>
  <c r="C375" i="20"/>
  <c r="D375" i="20"/>
  <c r="E375" i="20"/>
  <c r="F375" i="20"/>
  <c r="G375" i="20"/>
  <c r="H375" i="20"/>
  <c r="I375" i="20"/>
  <c r="J375" i="20"/>
  <c r="K375" i="20"/>
  <c r="L375" i="20"/>
  <c r="M375" i="20"/>
  <c r="N375" i="20"/>
  <c r="O375" i="20"/>
  <c r="B376" i="20"/>
  <c r="C376" i="20"/>
  <c r="D376" i="20"/>
  <c r="E376" i="20"/>
  <c r="F376" i="20"/>
  <c r="G376" i="20"/>
  <c r="H376" i="20"/>
  <c r="I376" i="20"/>
  <c r="J376" i="20"/>
  <c r="K376" i="20"/>
  <c r="L376" i="20"/>
  <c r="M376" i="20"/>
  <c r="N376" i="20"/>
  <c r="O376" i="20"/>
  <c r="B377" i="20"/>
  <c r="C377" i="20"/>
  <c r="D377" i="20"/>
  <c r="E377" i="20"/>
  <c r="F377" i="20"/>
  <c r="G377" i="20"/>
  <c r="H377" i="20"/>
  <c r="I377" i="20"/>
  <c r="J377" i="20"/>
  <c r="K377" i="20"/>
  <c r="L377" i="20"/>
  <c r="M377" i="20"/>
  <c r="N377" i="20"/>
  <c r="O377" i="20"/>
  <c r="B378" i="20"/>
  <c r="C378" i="20"/>
  <c r="D378" i="20"/>
  <c r="E378" i="20"/>
  <c r="F378" i="20"/>
  <c r="G378" i="20"/>
  <c r="H378" i="20"/>
  <c r="I378" i="20"/>
  <c r="J378" i="20"/>
  <c r="K378" i="20"/>
  <c r="L378" i="20"/>
  <c r="M378" i="20"/>
  <c r="N378" i="20"/>
  <c r="O378" i="20"/>
  <c r="B379" i="20"/>
  <c r="C379" i="20"/>
  <c r="D379" i="20"/>
  <c r="E379" i="20"/>
  <c r="F379" i="20"/>
  <c r="G379" i="20"/>
  <c r="H379" i="20"/>
  <c r="I379" i="20"/>
  <c r="J379" i="20"/>
  <c r="K379" i="20"/>
  <c r="L379" i="20"/>
  <c r="M379" i="20"/>
  <c r="N379" i="20"/>
  <c r="O379" i="20"/>
  <c r="B380" i="20"/>
  <c r="C380" i="20"/>
  <c r="D380" i="20"/>
  <c r="E380" i="20"/>
  <c r="F380" i="20"/>
  <c r="G380" i="20"/>
  <c r="H380" i="20"/>
  <c r="I380" i="20"/>
  <c r="J380" i="20"/>
  <c r="K380" i="20"/>
  <c r="L380" i="20"/>
  <c r="M380" i="20"/>
  <c r="N380" i="20"/>
  <c r="O380" i="20"/>
  <c r="B381" i="20"/>
  <c r="C381" i="20"/>
  <c r="D381" i="20"/>
  <c r="E381" i="20"/>
  <c r="F381" i="20"/>
  <c r="G381" i="20"/>
  <c r="H381" i="20"/>
  <c r="I381" i="20"/>
  <c r="J381" i="20"/>
  <c r="K381" i="20"/>
  <c r="L381" i="20"/>
  <c r="M381" i="20"/>
  <c r="N381" i="20"/>
  <c r="O381" i="20"/>
  <c r="B382" i="20"/>
  <c r="C382" i="20"/>
  <c r="D382" i="20"/>
  <c r="E382" i="20"/>
  <c r="F382" i="20"/>
  <c r="G382" i="20"/>
  <c r="H382" i="20"/>
  <c r="I382" i="20"/>
  <c r="J382" i="20"/>
  <c r="K382" i="20"/>
  <c r="L382" i="20"/>
  <c r="M382" i="20"/>
  <c r="N382" i="20"/>
  <c r="O382" i="20"/>
  <c r="B383" i="20"/>
  <c r="C383" i="20"/>
  <c r="D383" i="20"/>
  <c r="E383" i="20"/>
  <c r="F383" i="20"/>
  <c r="G383" i="20"/>
  <c r="H383" i="20"/>
  <c r="I383" i="20"/>
  <c r="J383" i="20"/>
  <c r="K383" i="20"/>
  <c r="L383" i="20"/>
  <c r="M383" i="20"/>
  <c r="N383" i="20"/>
  <c r="O383" i="20"/>
  <c r="B384" i="20"/>
  <c r="C384" i="20"/>
  <c r="D384" i="20"/>
  <c r="E384" i="20"/>
  <c r="F384" i="20"/>
  <c r="G384" i="20"/>
  <c r="H384" i="20"/>
  <c r="I384" i="20"/>
  <c r="J384" i="20"/>
  <c r="K384" i="20"/>
  <c r="L384" i="20"/>
  <c r="M384" i="20"/>
  <c r="N384" i="20"/>
  <c r="O384" i="20"/>
  <c r="B385" i="20"/>
  <c r="C385" i="20"/>
  <c r="D385" i="20"/>
  <c r="E385" i="20"/>
  <c r="F385" i="20"/>
  <c r="G385" i="20"/>
  <c r="H385" i="20"/>
  <c r="I385" i="20"/>
  <c r="J385" i="20"/>
  <c r="K385" i="20"/>
  <c r="L385" i="20"/>
  <c r="M385" i="20"/>
  <c r="N385" i="20"/>
  <c r="O385" i="20"/>
  <c r="B386" i="20"/>
  <c r="C386" i="20"/>
  <c r="D386" i="20"/>
  <c r="E386" i="20"/>
  <c r="F386" i="20"/>
  <c r="G386" i="20"/>
  <c r="H386" i="20"/>
  <c r="I386" i="20"/>
  <c r="J386" i="20"/>
  <c r="K386" i="20"/>
  <c r="L386" i="20"/>
  <c r="M386" i="20"/>
  <c r="N386" i="20"/>
  <c r="O386" i="20"/>
  <c r="B387" i="20"/>
  <c r="C387" i="20"/>
  <c r="D387" i="20"/>
  <c r="E387" i="20"/>
  <c r="F387" i="20"/>
  <c r="G387" i="20"/>
  <c r="H387" i="20"/>
  <c r="I387" i="20"/>
  <c r="J387" i="20"/>
  <c r="K387" i="20"/>
  <c r="L387" i="20"/>
  <c r="M387" i="20"/>
  <c r="N387" i="20"/>
  <c r="O387" i="20"/>
  <c r="B388" i="20"/>
  <c r="C388" i="20"/>
  <c r="D388" i="20"/>
  <c r="E388" i="20"/>
  <c r="F388" i="20"/>
  <c r="G388" i="20"/>
  <c r="H388" i="20"/>
  <c r="I388" i="20"/>
  <c r="J388" i="20"/>
  <c r="K388" i="20"/>
  <c r="L388" i="20"/>
  <c r="M388" i="20"/>
  <c r="N388" i="20"/>
  <c r="O388" i="20"/>
  <c r="B389" i="20"/>
  <c r="C389" i="20"/>
  <c r="D389" i="20"/>
  <c r="E389" i="20"/>
  <c r="F389" i="20"/>
  <c r="G389" i="20"/>
  <c r="H389" i="20"/>
  <c r="I389" i="20"/>
  <c r="J389" i="20"/>
  <c r="K389" i="20"/>
  <c r="L389" i="20"/>
  <c r="M389" i="20"/>
  <c r="N389" i="20"/>
  <c r="O389" i="20"/>
  <c r="B390" i="20"/>
  <c r="C390" i="20"/>
  <c r="D390" i="20"/>
  <c r="E390" i="20"/>
  <c r="F390" i="20"/>
  <c r="G390" i="20"/>
  <c r="H390" i="20"/>
  <c r="I390" i="20"/>
  <c r="J390" i="20"/>
  <c r="K390" i="20"/>
  <c r="L390" i="20"/>
  <c r="M390" i="20"/>
  <c r="N390" i="20"/>
  <c r="O390" i="20"/>
  <c r="B391" i="20"/>
  <c r="C391" i="20"/>
  <c r="D391" i="20"/>
  <c r="E391" i="20"/>
  <c r="F391" i="20"/>
  <c r="G391" i="20"/>
  <c r="H391" i="20"/>
  <c r="I391" i="20"/>
  <c r="J391" i="20"/>
  <c r="K391" i="20"/>
  <c r="L391" i="20"/>
  <c r="M391" i="20"/>
  <c r="N391" i="20"/>
  <c r="O391" i="20"/>
  <c r="B392" i="20"/>
  <c r="C392" i="20"/>
  <c r="D392" i="20"/>
  <c r="E392" i="20"/>
  <c r="F392" i="20"/>
  <c r="G392" i="20"/>
  <c r="H392" i="20"/>
  <c r="I392" i="20"/>
  <c r="J392" i="20"/>
  <c r="K392" i="20"/>
  <c r="L392" i="20"/>
  <c r="M392" i="20"/>
  <c r="N392" i="20"/>
  <c r="O392" i="20"/>
  <c r="B393" i="20"/>
  <c r="C393" i="20"/>
  <c r="D393" i="20"/>
  <c r="E393" i="20"/>
  <c r="F393" i="20"/>
  <c r="G393" i="20"/>
  <c r="H393" i="20"/>
  <c r="I393" i="20"/>
  <c r="J393" i="20"/>
  <c r="K393" i="20"/>
  <c r="L393" i="20"/>
  <c r="M393" i="20"/>
  <c r="N393" i="20"/>
  <c r="O393" i="20"/>
  <c r="B394" i="20"/>
  <c r="C394" i="20"/>
  <c r="D394" i="20"/>
  <c r="E394" i="20"/>
  <c r="F394" i="20"/>
  <c r="G394" i="20"/>
  <c r="H394" i="20"/>
  <c r="I394" i="20"/>
  <c r="J394" i="20"/>
  <c r="K394" i="20"/>
  <c r="L394" i="20"/>
  <c r="M394" i="20"/>
  <c r="N394" i="20"/>
  <c r="O394" i="20"/>
  <c r="B395" i="20"/>
  <c r="C395" i="20"/>
  <c r="D395" i="20"/>
  <c r="E395" i="20"/>
  <c r="F395" i="20"/>
  <c r="G395" i="20"/>
  <c r="H395" i="20"/>
  <c r="I395" i="20"/>
  <c r="J395" i="20"/>
  <c r="K395" i="20"/>
  <c r="L395" i="20"/>
  <c r="M395" i="20"/>
  <c r="N395" i="20"/>
  <c r="O395" i="20"/>
  <c r="B396" i="20"/>
  <c r="C396" i="20"/>
  <c r="D396" i="20"/>
  <c r="E396" i="20"/>
  <c r="F396" i="20"/>
  <c r="G396" i="20"/>
  <c r="H396" i="20"/>
  <c r="I396" i="20"/>
  <c r="J396" i="20"/>
  <c r="K396" i="20"/>
  <c r="L396" i="20"/>
  <c r="M396" i="20"/>
  <c r="N396" i="20"/>
  <c r="O396" i="20"/>
  <c r="B397" i="20"/>
  <c r="C397" i="20"/>
  <c r="D397" i="20"/>
  <c r="E397" i="20"/>
  <c r="F397" i="20"/>
  <c r="G397" i="20"/>
  <c r="H397" i="20"/>
  <c r="I397" i="20"/>
  <c r="J397" i="20"/>
  <c r="K397" i="20"/>
  <c r="L397" i="20"/>
  <c r="M397" i="20"/>
  <c r="N397" i="20"/>
  <c r="O397" i="20"/>
  <c r="B398" i="20"/>
  <c r="C398" i="20"/>
  <c r="D398" i="20"/>
  <c r="E398" i="20"/>
  <c r="F398" i="20"/>
  <c r="G398" i="20"/>
  <c r="H398" i="20"/>
  <c r="I398" i="20"/>
  <c r="J398" i="20"/>
  <c r="K398" i="20"/>
  <c r="L398" i="20"/>
  <c r="M398" i="20"/>
  <c r="N398" i="20"/>
  <c r="O398" i="20"/>
  <c r="B399" i="20"/>
  <c r="C399" i="20"/>
  <c r="D399" i="20"/>
  <c r="E399" i="20"/>
  <c r="F399" i="20"/>
  <c r="G399" i="20"/>
  <c r="H399" i="20"/>
  <c r="I399" i="20"/>
  <c r="J399" i="20"/>
  <c r="K399" i="20"/>
  <c r="L399" i="20"/>
  <c r="M399" i="20"/>
  <c r="N399" i="20"/>
  <c r="O399" i="20"/>
  <c r="B400" i="20"/>
  <c r="C400" i="20"/>
  <c r="D400" i="20"/>
  <c r="E400" i="20"/>
  <c r="F400" i="20"/>
  <c r="G400" i="20"/>
  <c r="H400" i="20"/>
  <c r="I400" i="20"/>
  <c r="J400" i="20"/>
  <c r="K400" i="20"/>
  <c r="L400" i="20"/>
  <c r="M400" i="20"/>
  <c r="N400" i="20"/>
  <c r="O400" i="20"/>
  <c r="B401" i="20"/>
  <c r="C401" i="20"/>
  <c r="D401" i="20"/>
  <c r="E401" i="20"/>
  <c r="F401" i="20"/>
  <c r="G401" i="20"/>
  <c r="H401" i="20"/>
  <c r="I401" i="20"/>
  <c r="J401" i="20"/>
  <c r="K401" i="20"/>
  <c r="L401" i="20"/>
  <c r="M401" i="20"/>
  <c r="N401" i="20"/>
  <c r="O401" i="20"/>
  <c r="B402" i="20"/>
  <c r="C402" i="20"/>
  <c r="D402" i="20"/>
  <c r="E402" i="20"/>
  <c r="F402" i="20"/>
  <c r="G402" i="20"/>
  <c r="H402" i="20"/>
  <c r="I402" i="20"/>
  <c r="J402" i="20"/>
  <c r="K402" i="20"/>
  <c r="L402" i="20"/>
  <c r="M402" i="20"/>
  <c r="N402" i="20"/>
  <c r="O402" i="20"/>
  <c r="B403" i="20"/>
  <c r="C403" i="20"/>
  <c r="D403" i="20"/>
  <c r="E403" i="20"/>
  <c r="F403" i="20"/>
  <c r="G403" i="20"/>
  <c r="H403" i="20"/>
  <c r="I403" i="20"/>
  <c r="J403" i="20"/>
  <c r="K403" i="20"/>
  <c r="L403" i="20"/>
  <c r="M403" i="20"/>
  <c r="N403" i="20"/>
  <c r="O403" i="20"/>
  <c r="B404" i="20"/>
  <c r="C404" i="20"/>
  <c r="D404" i="20"/>
  <c r="E404" i="20"/>
  <c r="F404" i="20"/>
  <c r="G404" i="20"/>
  <c r="H404" i="20"/>
  <c r="I404" i="20"/>
  <c r="J404" i="20"/>
  <c r="K404" i="20"/>
  <c r="L404" i="20"/>
  <c r="M404" i="20"/>
  <c r="N404" i="20"/>
  <c r="O404" i="20"/>
  <c r="B405" i="20"/>
  <c r="C405" i="20"/>
  <c r="D405" i="20"/>
  <c r="E405" i="20"/>
  <c r="F405" i="20"/>
  <c r="G405" i="20"/>
  <c r="H405" i="20"/>
  <c r="I405" i="20"/>
  <c r="J405" i="20"/>
  <c r="K405" i="20"/>
  <c r="L405" i="20"/>
  <c r="M405" i="20"/>
  <c r="N405" i="20"/>
  <c r="O405" i="20"/>
  <c r="B406" i="20"/>
  <c r="C406" i="20"/>
  <c r="D406" i="20"/>
  <c r="E406" i="20"/>
  <c r="F406" i="20"/>
  <c r="G406" i="20"/>
  <c r="H406" i="20"/>
  <c r="I406" i="20"/>
  <c r="J406" i="20"/>
  <c r="K406" i="20"/>
  <c r="L406" i="20"/>
  <c r="M406" i="20"/>
  <c r="N406" i="20"/>
  <c r="O406" i="20"/>
  <c r="B407" i="20"/>
  <c r="C407" i="20"/>
  <c r="D407" i="20"/>
  <c r="E407" i="20"/>
  <c r="F407" i="20"/>
  <c r="G407" i="20"/>
  <c r="H407" i="20"/>
  <c r="I407" i="20"/>
  <c r="J407" i="20"/>
  <c r="K407" i="20"/>
  <c r="L407" i="20"/>
  <c r="M407" i="20"/>
  <c r="N407" i="20"/>
  <c r="O407" i="20"/>
  <c r="B408" i="20"/>
  <c r="C408" i="20"/>
  <c r="D408" i="20"/>
  <c r="E408" i="20"/>
  <c r="F408" i="20"/>
  <c r="G408" i="20"/>
  <c r="H408" i="20"/>
  <c r="I408" i="20"/>
  <c r="J408" i="20"/>
  <c r="K408" i="20"/>
  <c r="L408" i="20"/>
  <c r="M408" i="20"/>
  <c r="N408" i="20"/>
  <c r="O408" i="20"/>
  <c r="B409" i="20"/>
  <c r="C409" i="20"/>
  <c r="D409" i="20"/>
  <c r="E409" i="20"/>
  <c r="F409" i="20"/>
  <c r="G409" i="20"/>
  <c r="H409" i="20"/>
  <c r="I409" i="20"/>
  <c r="J409" i="20"/>
  <c r="K409" i="20"/>
  <c r="L409" i="20"/>
  <c r="M409" i="20"/>
  <c r="N409" i="20"/>
  <c r="O409" i="20"/>
  <c r="B410" i="20"/>
  <c r="C410" i="20"/>
  <c r="D410" i="20"/>
  <c r="E410" i="20"/>
  <c r="F410" i="20"/>
  <c r="G410" i="20"/>
  <c r="H410" i="20"/>
  <c r="I410" i="20"/>
  <c r="J410" i="20"/>
  <c r="K410" i="20"/>
  <c r="L410" i="20"/>
  <c r="M410" i="20"/>
  <c r="N410" i="20"/>
  <c r="O410" i="20"/>
  <c r="B411" i="20"/>
  <c r="C411" i="20"/>
  <c r="D411" i="20"/>
  <c r="E411" i="20"/>
  <c r="F411" i="20"/>
  <c r="G411" i="20"/>
  <c r="H411" i="20"/>
  <c r="I411" i="20"/>
  <c r="J411" i="20"/>
  <c r="K411" i="20"/>
  <c r="L411" i="20"/>
  <c r="M411" i="20"/>
  <c r="N411" i="20"/>
  <c r="O411" i="20"/>
  <c r="B412" i="20"/>
  <c r="C412" i="20"/>
  <c r="D412" i="20"/>
  <c r="E412" i="20"/>
  <c r="F412" i="20"/>
  <c r="G412" i="20"/>
  <c r="H412" i="20"/>
  <c r="I412" i="20"/>
  <c r="J412" i="20"/>
  <c r="K412" i="20"/>
  <c r="L412" i="20"/>
  <c r="M412" i="20"/>
  <c r="N412" i="20"/>
  <c r="O412" i="20"/>
  <c r="B413" i="20"/>
  <c r="C413" i="20"/>
  <c r="D413" i="20"/>
  <c r="E413" i="20"/>
  <c r="F413" i="20"/>
  <c r="G413" i="20"/>
  <c r="H413" i="20"/>
  <c r="I413" i="20"/>
  <c r="J413" i="20"/>
  <c r="K413" i="20"/>
  <c r="L413" i="20"/>
  <c r="M413" i="20"/>
  <c r="N413" i="20"/>
  <c r="O413" i="20"/>
  <c r="B414" i="20"/>
  <c r="C414" i="20"/>
  <c r="D414" i="20"/>
  <c r="E414" i="20"/>
  <c r="F414" i="20"/>
  <c r="G414" i="20"/>
  <c r="H414" i="20"/>
  <c r="I414" i="20"/>
  <c r="J414" i="20"/>
  <c r="K414" i="20"/>
  <c r="L414" i="20"/>
  <c r="M414" i="20"/>
  <c r="N414" i="20"/>
  <c r="O414" i="20"/>
  <c r="B415" i="20"/>
  <c r="C415" i="20"/>
  <c r="D415" i="20"/>
  <c r="E415" i="20"/>
  <c r="F415" i="20"/>
  <c r="G415" i="20"/>
  <c r="H415" i="20"/>
  <c r="I415" i="20"/>
  <c r="J415" i="20"/>
  <c r="K415" i="20"/>
  <c r="L415" i="20"/>
  <c r="M415" i="20"/>
  <c r="N415" i="20"/>
  <c r="O415" i="20"/>
  <c r="B416" i="20"/>
  <c r="C416" i="20"/>
  <c r="D416" i="20"/>
  <c r="E416" i="20"/>
  <c r="F416" i="20"/>
  <c r="G416" i="20"/>
  <c r="H416" i="20"/>
  <c r="I416" i="20"/>
  <c r="J416" i="20"/>
  <c r="K416" i="20"/>
  <c r="L416" i="20"/>
  <c r="M416" i="20"/>
  <c r="N416" i="20"/>
  <c r="O416" i="20"/>
  <c r="B417" i="20"/>
  <c r="C417" i="20"/>
  <c r="D417" i="20"/>
  <c r="E417" i="20"/>
  <c r="F417" i="20"/>
  <c r="G417" i="20"/>
  <c r="H417" i="20"/>
  <c r="I417" i="20"/>
  <c r="J417" i="20"/>
  <c r="K417" i="20"/>
  <c r="L417" i="20"/>
  <c r="M417" i="20"/>
  <c r="N417" i="20"/>
  <c r="O417" i="20"/>
  <c r="B418" i="20"/>
  <c r="C418" i="20"/>
  <c r="D418" i="20"/>
  <c r="E418" i="20"/>
  <c r="F418" i="20"/>
  <c r="G418" i="20"/>
  <c r="H418" i="20"/>
  <c r="I418" i="20"/>
  <c r="J418" i="20"/>
  <c r="K418" i="20"/>
  <c r="L418" i="20"/>
  <c r="M418" i="20"/>
  <c r="N418" i="20"/>
  <c r="O418" i="20"/>
  <c r="B419" i="20"/>
  <c r="C419" i="20"/>
  <c r="D419" i="20"/>
  <c r="E419" i="20"/>
  <c r="F419" i="20"/>
  <c r="G419" i="20"/>
  <c r="H419" i="20"/>
  <c r="I419" i="20"/>
  <c r="J419" i="20"/>
  <c r="K419" i="20"/>
  <c r="L419" i="20"/>
  <c r="M419" i="20"/>
  <c r="N419" i="20"/>
  <c r="O419" i="20"/>
  <c r="B420" i="20"/>
  <c r="C420" i="20"/>
  <c r="D420" i="20"/>
  <c r="E420" i="20"/>
  <c r="F420" i="20"/>
  <c r="G420" i="20"/>
  <c r="H420" i="20"/>
  <c r="I420" i="20"/>
  <c r="J420" i="20"/>
  <c r="K420" i="20"/>
  <c r="L420" i="20"/>
  <c r="M420" i="20"/>
  <c r="N420" i="20"/>
  <c r="O420" i="20"/>
  <c r="B421" i="20"/>
  <c r="C421" i="20"/>
  <c r="D421" i="20"/>
  <c r="E421" i="20"/>
  <c r="F421" i="20"/>
  <c r="G421" i="20"/>
  <c r="H421" i="20"/>
  <c r="I421" i="20"/>
  <c r="J421" i="20"/>
  <c r="K421" i="20"/>
  <c r="L421" i="20"/>
  <c r="M421" i="20"/>
  <c r="N421" i="20"/>
  <c r="O421" i="20"/>
  <c r="B422" i="20"/>
  <c r="C422" i="20"/>
  <c r="D422" i="20"/>
  <c r="E422" i="20"/>
  <c r="F422" i="20"/>
  <c r="G422" i="20"/>
  <c r="H422" i="20"/>
  <c r="I422" i="20"/>
  <c r="J422" i="20"/>
  <c r="K422" i="20"/>
  <c r="L422" i="20"/>
  <c r="M422" i="20"/>
  <c r="N422" i="20"/>
  <c r="O422" i="20"/>
  <c r="B423" i="20"/>
  <c r="C423" i="20"/>
  <c r="D423" i="20"/>
  <c r="E423" i="20"/>
  <c r="F423" i="20"/>
  <c r="G423" i="20"/>
  <c r="H423" i="20"/>
  <c r="I423" i="20"/>
  <c r="J423" i="20"/>
  <c r="K423" i="20"/>
  <c r="L423" i="20"/>
  <c r="M423" i="20"/>
  <c r="N423" i="20"/>
  <c r="O423" i="20"/>
  <c r="B424" i="20"/>
  <c r="C424" i="20"/>
  <c r="D424" i="20"/>
  <c r="E424" i="20"/>
  <c r="F424" i="20"/>
  <c r="G424" i="20"/>
  <c r="H424" i="20"/>
  <c r="I424" i="20"/>
  <c r="J424" i="20"/>
  <c r="K424" i="20"/>
  <c r="L424" i="20"/>
  <c r="M424" i="20"/>
  <c r="N424" i="20"/>
  <c r="O424" i="20"/>
  <c r="B425" i="20"/>
  <c r="C425" i="20"/>
  <c r="D425" i="20"/>
  <c r="E425" i="20"/>
  <c r="F425" i="20"/>
  <c r="G425" i="20"/>
  <c r="H425" i="20"/>
  <c r="I425" i="20"/>
  <c r="J425" i="20"/>
  <c r="K425" i="20"/>
  <c r="L425" i="20"/>
  <c r="M425" i="20"/>
  <c r="N425" i="20"/>
  <c r="O425" i="20"/>
  <c r="B426" i="20"/>
  <c r="C426" i="20"/>
  <c r="D426" i="20"/>
  <c r="E426" i="20"/>
  <c r="F426" i="20"/>
  <c r="G426" i="20"/>
  <c r="H426" i="20"/>
  <c r="I426" i="20"/>
  <c r="J426" i="20"/>
  <c r="K426" i="20"/>
  <c r="L426" i="20"/>
  <c r="M426" i="20"/>
  <c r="N426" i="20"/>
  <c r="O426" i="20"/>
  <c r="B427" i="20"/>
  <c r="C427" i="20"/>
  <c r="D427" i="20"/>
  <c r="E427" i="20"/>
  <c r="F427" i="20"/>
  <c r="G427" i="20"/>
  <c r="H427" i="20"/>
  <c r="I427" i="20"/>
  <c r="J427" i="20"/>
  <c r="K427" i="20"/>
  <c r="L427" i="20"/>
  <c r="M427" i="20"/>
  <c r="N427" i="20"/>
  <c r="O427" i="20"/>
  <c r="B428" i="20"/>
  <c r="C428" i="20"/>
  <c r="D428" i="20"/>
  <c r="E428" i="20"/>
  <c r="F428" i="20"/>
  <c r="G428" i="20"/>
  <c r="H428" i="20"/>
  <c r="I428" i="20"/>
  <c r="J428" i="20"/>
  <c r="K428" i="20"/>
  <c r="L428" i="20"/>
  <c r="M428" i="20"/>
  <c r="N428" i="20"/>
  <c r="O428" i="20"/>
  <c r="B429" i="20"/>
  <c r="C429" i="20"/>
  <c r="D429" i="20"/>
  <c r="E429" i="20"/>
  <c r="F429" i="20"/>
  <c r="G429" i="20"/>
  <c r="H429" i="20"/>
  <c r="I429" i="20"/>
  <c r="J429" i="20"/>
  <c r="K429" i="20"/>
  <c r="L429" i="20"/>
  <c r="M429" i="20"/>
  <c r="N429" i="20"/>
  <c r="O429" i="20"/>
  <c r="B430" i="20"/>
  <c r="C430" i="20"/>
  <c r="D430" i="20"/>
  <c r="E430" i="20"/>
  <c r="F430" i="20"/>
  <c r="G430" i="20"/>
  <c r="H430" i="20"/>
  <c r="I430" i="20"/>
  <c r="J430" i="20"/>
  <c r="K430" i="20"/>
  <c r="L430" i="20"/>
  <c r="M430" i="20"/>
  <c r="N430" i="20"/>
  <c r="O430" i="20"/>
  <c r="B431" i="20"/>
  <c r="C431" i="20"/>
  <c r="D431" i="20"/>
  <c r="E431" i="20"/>
  <c r="F431" i="20"/>
  <c r="G431" i="20"/>
  <c r="H431" i="20"/>
  <c r="I431" i="20"/>
  <c r="J431" i="20"/>
  <c r="K431" i="20"/>
  <c r="L431" i="20"/>
  <c r="M431" i="20"/>
  <c r="N431" i="20"/>
  <c r="O431" i="20"/>
  <c r="B432" i="20"/>
  <c r="C432" i="20"/>
  <c r="D432" i="20"/>
  <c r="E432" i="20"/>
  <c r="F432" i="20"/>
  <c r="G432" i="20"/>
  <c r="H432" i="20"/>
  <c r="I432" i="20"/>
  <c r="J432" i="20"/>
  <c r="K432" i="20"/>
  <c r="L432" i="20"/>
  <c r="M432" i="20"/>
  <c r="N432" i="20"/>
  <c r="O432" i="20"/>
  <c r="B433" i="20"/>
  <c r="C433" i="20"/>
  <c r="D433" i="20"/>
  <c r="E433" i="20"/>
  <c r="F433" i="20"/>
  <c r="G433" i="20"/>
  <c r="H433" i="20"/>
  <c r="I433" i="20"/>
  <c r="J433" i="20"/>
  <c r="K433" i="20"/>
  <c r="L433" i="20"/>
  <c r="M433" i="20"/>
  <c r="N433" i="20"/>
  <c r="O433" i="20"/>
  <c r="B434" i="20"/>
  <c r="C434" i="20"/>
  <c r="D434" i="20"/>
  <c r="E434" i="20"/>
  <c r="F434" i="20"/>
  <c r="G434" i="20"/>
  <c r="H434" i="20"/>
  <c r="I434" i="20"/>
  <c r="J434" i="20"/>
  <c r="K434" i="20"/>
  <c r="L434" i="20"/>
  <c r="M434" i="20"/>
  <c r="N434" i="20"/>
  <c r="O434" i="20"/>
  <c r="B435" i="20"/>
  <c r="C435" i="20"/>
  <c r="D435" i="20"/>
  <c r="E435" i="20"/>
  <c r="F435" i="20"/>
  <c r="G435" i="20"/>
  <c r="H435" i="20"/>
  <c r="I435" i="20"/>
  <c r="J435" i="20"/>
  <c r="K435" i="20"/>
  <c r="L435" i="20"/>
  <c r="M435" i="20"/>
  <c r="N435" i="20"/>
  <c r="O435" i="20"/>
  <c r="B436" i="20"/>
  <c r="C436" i="20"/>
  <c r="D436" i="20"/>
  <c r="E436" i="20"/>
  <c r="F436" i="20"/>
  <c r="G436" i="20"/>
  <c r="H436" i="20"/>
  <c r="I436" i="20"/>
  <c r="J436" i="20"/>
  <c r="K436" i="20"/>
  <c r="L436" i="20"/>
  <c r="M436" i="20"/>
  <c r="N436" i="20"/>
  <c r="O436" i="20"/>
  <c r="B437" i="20"/>
  <c r="C437" i="20"/>
  <c r="D437" i="20"/>
  <c r="E437" i="20"/>
  <c r="F437" i="20"/>
  <c r="G437" i="20"/>
  <c r="H437" i="20"/>
  <c r="I437" i="20"/>
  <c r="J437" i="20"/>
  <c r="K437" i="20"/>
  <c r="L437" i="20"/>
  <c r="M437" i="20"/>
  <c r="N437" i="20"/>
  <c r="O437" i="20"/>
  <c r="B438" i="20"/>
  <c r="C438" i="20"/>
  <c r="D438" i="20"/>
  <c r="E438" i="20"/>
  <c r="F438" i="20"/>
  <c r="G438" i="20"/>
  <c r="H438" i="20"/>
  <c r="I438" i="20"/>
  <c r="J438" i="20"/>
  <c r="K438" i="20"/>
  <c r="L438" i="20"/>
  <c r="M438" i="20"/>
  <c r="N438" i="20"/>
  <c r="O438" i="20"/>
  <c r="B439" i="20"/>
  <c r="C439" i="20"/>
  <c r="D439" i="20"/>
  <c r="E439" i="20"/>
  <c r="F439" i="20"/>
  <c r="G439" i="20"/>
  <c r="H439" i="20"/>
  <c r="I439" i="20"/>
  <c r="J439" i="20"/>
  <c r="K439" i="20"/>
  <c r="L439" i="20"/>
  <c r="M439" i="20"/>
  <c r="N439" i="20"/>
  <c r="O439" i="20"/>
  <c r="B440" i="20"/>
  <c r="C440" i="20"/>
  <c r="D440" i="20"/>
  <c r="E440" i="20"/>
  <c r="F440" i="20"/>
  <c r="G440" i="20"/>
  <c r="H440" i="20"/>
  <c r="I440" i="20"/>
  <c r="J440" i="20"/>
  <c r="K440" i="20"/>
  <c r="L440" i="20"/>
  <c r="M440" i="20"/>
  <c r="N440" i="20"/>
  <c r="O440" i="20"/>
  <c r="B441" i="20"/>
  <c r="C441" i="20"/>
  <c r="D441" i="20"/>
  <c r="E441" i="20"/>
  <c r="F441" i="20"/>
  <c r="G441" i="20"/>
  <c r="H441" i="20"/>
  <c r="I441" i="20"/>
  <c r="J441" i="20"/>
  <c r="K441" i="20"/>
  <c r="L441" i="20"/>
  <c r="M441" i="20"/>
  <c r="N441" i="20"/>
  <c r="O441" i="20"/>
  <c r="B442" i="20"/>
  <c r="C442" i="20"/>
  <c r="D442" i="20"/>
  <c r="E442" i="20"/>
  <c r="F442" i="20"/>
  <c r="G442" i="20"/>
  <c r="H442" i="20"/>
  <c r="I442" i="20"/>
  <c r="J442" i="20"/>
  <c r="K442" i="20"/>
  <c r="L442" i="20"/>
  <c r="M442" i="20"/>
  <c r="N442" i="20"/>
  <c r="O442" i="20"/>
  <c r="B443" i="20"/>
  <c r="C443" i="20"/>
  <c r="D443" i="20"/>
  <c r="E443" i="20"/>
  <c r="F443" i="20"/>
  <c r="G443" i="20"/>
  <c r="H443" i="20"/>
  <c r="I443" i="20"/>
  <c r="J443" i="20"/>
  <c r="K443" i="20"/>
  <c r="L443" i="20"/>
  <c r="M443" i="20"/>
  <c r="N443" i="20"/>
  <c r="O443" i="20"/>
  <c r="B444" i="20"/>
  <c r="C444" i="20"/>
  <c r="D444" i="20"/>
  <c r="E444" i="20"/>
  <c r="F444" i="20"/>
  <c r="G444" i="20"/>
  <c r="H444" i="20"/>
  <c r="I444" i="20"/>
  <c r="J444" i="20"/>
  <c r="K444" i="20"/>
  <c r="L444" i="20"/>
  <c r="M444" i="20"/>
  <c r="N444" i="20"/>
  <c r="O444" i="20"/>
  <c r="B445" i="20"/>
  <c r="C445" i="20"/>
  <c r="D445" i="20"/>
  <c r="E445" i="20"/>
  <c r="F445" i="20"/>
  <c r="G445" i="20"/>
  <c r="H445" i="20"/>
  <c r="I445" i="20"/>
  <c r="J445" i="20"/>
  <c r="K445" i="20"/>
  <c r="L445" i="20"/>
  <c r="M445" i="20"/>
  <c r="N445" i="20"/>
  <c r="O445" i="20"/>
  <c r="B446" i="20"/>
  <c r="C446" i="20"/>
  <c r="D446" i="20"/>
  <c r="E446" i="20"/>
  <c r="F446" i="20"/>
  <c r="G446" i="20"/>
  <c r="H446" i="20"/>
  <c r="I446" i="20"/>
  <c r="J446" i="20"/>
  <c r="K446" i="20"/>
  <c r="L446" i="20"/>
  <c r="M446" i="20"/>
  <c r="N446" i="20"/>
  <c r="O446" i="20"/>
  <c r="B447" i="20"/>
  <c r="C447" i="20"/>
  <c r="D447" i="20"/>
  <c r="E447" i="20"/>
  <c r="F447" i="20"/>
  <c r="G447" i="20"/>
  <c r="H447" i="20"/>
  <c r="I447" i="20"/>
  <c r="J447" i="20"/>
  <c r="K447" i="20"/>
  <c r="L447" i="20"/>
  <c r="M447" i="20"/>
  <c r="N447" i="20"/>
  <c r="O447" i="20"/>
  <c r="B448" i="20"/>
  <c r="C448" i="20"/>
  <c r="D448" i="20"/>
  <c r="E448" i="20"/>
  <c r="F448" i="20"/>
  <c r="G448" i="20"/>
  <c r="H448" i="20"/>
  <c r="I448" i="20"/>
  <c r="J448" i="20"/>
  <c r="K448" i="20"/>
  <c r="L448" i="20"/>
  <c r="M448" i="20"/>
  <c r="N448" i="20"/>
  <c r="O448" i="20"/>
  <c r="B449" i="20"/>
  <c r="C449" i="20"/>
  <c r="D449" i="20"/>
  <c r="E449" i="20"/>
  <c r="F449" i="20"/>
  <c r="G449" i="20"/>
  <c r="H449" i="20"/>
  <c r="I449" i="20"/>
  <c r="J449" i="20"/>
  <c r="K449" i="20"/>
  <c r="L449" i="20"/>
  <c r="M449" i="20"/>
  <c r="N449" i="20"/>
  <c r="O449" i="20"/>
  <c r="B450" i="20"/>
  <c r="C450" i="20"/>
  <c r="D450" i="20"/>
  <c r="E450" i="20"/>
  <c r="F450" i="20"/>
  <c r="G450" i="20"/>
  <c r="H450" i="20"/>
  <c r="I450" i="20"/>
  <c r="J450" i="20"/>
  <c r="K450" i="20"/>
  <c r="L450" i="20"/>
  <c r="M450" i="20"/>
  <c r="N450" i="20"/>
  <c r="O450" i="20"/>
  <c r="B451" i="20"/>
  <c r="C451" i="20"/>
  <c r="D451" i="20"/>
  <c r="E451" i="20"/>
  <c r="F451" i="20"/>
  <c r="G451" i="20"/>
  <c r="H451" i="20"/>
  <c r="I451" i="20"/>
  <c r="J451" i="20"/>
  <c r="K451" i="20"/>
  <c r="L451" i="20"/>
  <c r="M451" i="20"/>
  <c r="N451" i="20"/>
  <c r="O451" i="20"/>
  <c r="B452" i="20"/>
  <c r="C452" i="20"/>
  <c r="D452" i="20"/>
  <c r="E452" i="20"/>
  <c r="F452" i="20"/>
  <c r="G452" i="20"/>
  <c r="H452" i="20"/>
  <c r="I452" i="20"/>
  <c r="J452" i="20"/>
  <c r="K452" i="20"/>
  <c r="L452" i="20"/>
  <c r="M452" i="20"/>
  <c r="N452" i="20"/>
  <c r="O452" i="20"/>
  <c r="B453" i="20"/>
  <c r="C453" i="20"/>
  <c r="D453" i="20"/>
  <c r="E453" i="20"/>
  <c r="F453" i="20"/>
  <c r="G453" i="20"/>
  <c r="H453" i="20"/>
  <c r="I453" i="20"/>
  <c r="J453" i="20"/>
  <c r="K453" i="20"/>
  <c r="L453" i="20"/>
  <c r="M453" i="20"/>
  <c r="N453" i="20"/>
  <c r="O453" i="20"/>
  <c r="B454" i="20"/>
  <c r="C454" i="20"/>
  <c r="D454" i="20"/>
  <c r="E454" i="20"/>
  <c r="F454" i="20"/>
  <c r="G454" i="20"/>
  <c r="H454" i="20"/>
  <c r="I454" i="20"/>
  <c r="J454" i="20"/>
  <c r="K454" i="20"/>
  <c r="L454" i="20"/>
  <c r="M454" i="20"/>
  <c r="N454" i="20"/>
  <c r="O454" i="20"/>
  <c r="B455" i="20"/>
  <c r="C455" i="20"/>
  <c r="D455" i="20"/>
  <c r="E455" i="20"/>
  <c r="F455" i="20"/>
  <c r="G455" i="20"/>
  <c r="H455" i="20"/>
  <c r="I455" i="20"/>
  <c r="J455" i="20"/>
  <c r="K455" i="20"/>
  <c r="L455" i="20"/>
  <c r="M455" i="20"/>
  <c r="N455" i="20"/>
  <c r="O455" i="20"/>
  <c r="B456" i="20"/>
  <c r="C456" i="20"/>
  <c r="D456" i="20"/>
  <c r="E456" i="20"/>
  <c r="F456" i="20"/>
  <c r="G456" i="20"/>
  <c r="H456" i="20"/>
  <c r="I456" i="20"/>
  <c r="J456" i="20"/>
  <c r="K456" i="20"/>
  <c r="L456" i="20"/>
  <c r="M456" i="20"/>
  <c r="N456" i="20"/>
  <c r="O456" i="20"/>
  <c r="B457" i="20"/>
  <c r="C457" i="20"/>
  <c r="D457" i="20"/>
  <c r="E457" i="20"/>
  <c r="F457" i="20"/>
  <c r="G457" i="20"/>
  <c r="H457" i="20"/>
  <c r="I457" i="20"/>
  <c r="J457" i="20"/>
  <c r="K457" i="20"/>
  <c r="L457" i="20"/>
  <c r="M457" i="20"/>
  <c r="N457" i="20"/>
  <c r="O457" i="20"/>
  <c r="B458" i="20"/>
  <c r="C458" i="20"/>
  <c r="D458" i="20"/>
  <c r="E458" i="20"/>
  <c r="F458" i="20"/>
  <c r="G458" i="20"/>
  <c r="H458" i="20"/>
  <c r="I458" i="20"/>
  <c r="J458" i="20"/>
  <c r="K458" i="20"/>
  <c r="L458" i="20"/>
  <c r="M458" i="20"/>
  <c r="N458" i="20"/>
  <c r="O458" i="20"/>
  <c r="B459" i="20"/>
  <c r="C459" i="20"/>
  <c r="D459" i="20"/>
  <c r="E459" i="20"/>
  <c r="F459" i="20"/>
  <c r="G459" i="20"/>
  <c r="H459" i="20"/>
  <c r="I459" i="20"/>
  <c r="J459" i="20"/>
  <c r="K459" i="20"/>
  <c r="L459" i="20"/>
  <c r="M459" i="20"/>
  <c r="N459" i="20"/>
  <c r="O459" i="20"/>
  <c r="B460" i="20"/>
  <c r="C460" i="20"/>
  <c r="D460" i="20"/>
  <c r="E460" i="20"/>
  <c r="F460" i="20"/>
  <c r="G460" i="20"/>
  <c r="H460" i="20"/>
  <c r="I460" i="20"/>
  <c r="J460" i="20"/>
  <c r="K460" i="20"/>
  <c r="L460" i="20"/>
  <c r="M460" i="20"/>
  <c r="N460" i="20"/>
  <c r="O460" i="20"/>
  <c r="B461" i="20"/>
  <c r="C461" i="20"/>
  <c r="D461" i="20"/>
  <c r="E461" i="20"/>
  <c r="F461" i="20"/>
  <c r="G461" i="20"/>
  <c r="H461" i="20"/>
  <c r="I461" i="20"/>
  <c r="J461" i="20"/>
  <c r="K461" i="20"/>
  <c r="L461" i="20"/>
  <c r="M461" i="20"/>
  <c r="N461" i="20"/>
  <c r="O461" i="20"/>
  <c r="B462" i="20"/>
  <c r="C462" i="20"/>
  <c r="D462" i="20"/>
  <c r="E462" i="20"/>
  <c r="F462" i="20"/>
  <c r="G462" i="20"/>
  <c r="H462" i="20"/>
  <c r="I462" i="20"/>
  <c r="J462" i="20"/>
  <c r="K462" i="20"/>
  <c r="L462" i="20"/>
  <c r="M462" i="20"/>
  <c r="N462" i="20"/>
  <c r="O462" i="20"/>
  <c r="B463" i="20"/>
  <c r="C463" i="20"/>
  <c r="D463" i="20"/>
  <c r="E463" i="20"/>
  <c r="F463" i="20"/>
  <c r="G463" i="20"/>
  <c r="H463" i="20"/>
  <c r="I463" i="20"/>
  <c r="J463" i="20"/>
  <c r="K463" i="20"/>
  <c r="L463" i="20"/>
  <c r="M463" i="20"/>
  <c r="N463" i="20"/>
  <c r="O463" i="20"/>
  <c r="B464" i="20"/>
  <c r="C464" i="20"/>
  <c r="D464" i="20"/>
  <c r="E464" i="20"/>
  <c r="F464" i="20"/>
  <c r="G464" i="20"/>
  <c r="H464" i="20"/>
  <c r="I464" i="20"/>
  <c r="J464" i="20"/>
  <c r="K464" i="20"/>
  <c r="L464" i="20"/>
  <c r="M464" i="20"/>
  <c r="N464" i="20"/>
  <c r="O464" i="20"/>
  <c r="B465" i="20"/>
  <c r="C465" i="20"/>
  <c r="D465" i="20"/>
  <c r="E465" i="20"/>
  <c r="F465" i="20"/>
  <c r="G465" i="20"/>
  <c r="H465" i="20"/>
  <c r="I465" i="20"/>
  <c r="J465" i="20"/>
  <c r="K465" i="20"/>
  <c r="L465" i="20"/>
  <c r="M465" i="20"/>
  <c r="N465" i="20"/>
  <c r="O465" i="20"/>
  <c r="B466" i="20"/>
  <c r="C466" i="20"/>
  <c r="D466" i="20"/>
  <c r="E466" i="20"/>
  <c r="F466" i="20"/>
  <c r="G466" i="20"/>
  <c r="H466" i="20"/>
  <c r="I466" i="20"/>
  <c r="J466" i="20"/>
  <c r="K466" i="20"/>
  <c r="L466" i="20"/>
  <c r="M466" i="20"/>
  <c r="N466" i="20"/>
  <c r="O466" i="20"/>
  <c r="B467" i="20"/>
  <c r="C467" i="20"/>
  <c r="D467" i="20"/>
  <c r="E467" i="20"/>
  <c r="F467" i="20"/>
  <c r="G467" i="20"/>
  <c r="H467" i="20"/>
  <c r="I467" i="20"/>
  <c r="J467" i="20"/>
  <c r="K467" i="20"/>
  <c r="L467" i="20"/>
  <c r="M467" i="20"/>
  <c r="N467" i="20"/>
  <c r="O467" i="20"/>
  <c r="B468" i="20"/>
  <c r="C468" i="20"/>
  <c r="D468" i="20"/>
  <c r="E468" i="20"/>
  <c r="F468" i="20"/>
  <c r="G468" i="20"/>
  <c r="H468" i="20"/>
  <c r="I468" i="20"/>
  <c r="J468" i="20"/>
  <c r="K468" i="20"/>
  <c r="L468" i="20"/>
  <c r="M468" i="20"/>
  <c r="N468" i="20"/>
  <c r="O468" i="20"/>
  <c r="B469" i="20"/>
  <c r="C469" i="20"/>
  <c r="D469" i="20"/>
  <c r="E469" i="20"/>
  <c r="F469" i="20"/>
  <c r="G469" i="20"/>
  <c r="H469" i="20"/>
  <c r="I469" i="20"/>
  <c r="J469" i="20"/>
  <c r="K469" i="20"/>
  <c r="L469" i="20"/>
  <c r="M469" i="20"/>
  <c r="N469" i="20"/>
  <c r="O469" i="20"/>
  <c r="B470" i="20"/>
  <c r="C470" i="20"/>
  <c r="D470" i="20"/>
  <c r="E470" i="20"/>
  <c r="F470" i="20"/>
  <c r="G470" i="20"/>
  <c r="H470" i="20"/>
  <c r="I470" i="20"/>
  <c r="J470" i="20"/>
  <c r="K470" i="20"/>
  <c r="L470" i="20"/>
  <c r="M470" i="20"/>
  <c r="N470" i="20"/>
  <c r="O470" i="20"/>
  <c r="B471" i="20"/>
  <c r="C471" i="20"/>
  <c r="D471" i="20"/>
  <c r="E471" i="20"/>
  <c r="F471" i="20"/>
  <c r="G471" i="20"/>
  <c r="H471" i="20"/>
  <c r="I471" i="20"/>
  <c r="J471" i="20"/>
  <c r="K471" i="20"/>
  <c r="L471" i="20"/>
  <c r="M471" i="20"/>
  <c r="N471" i="20"/>
  <c r="O471" i="20"/>
  <c r="B472" i="20"/>
  <c r="C472" i="20"/>
  <c r="D472" i="20"/>
  <c r="E472" i="20"/>
  <c r="F472" i="20"/>
  <c r="G472" i="20"/>
  <c r="H472" i="20"/>
  <c r="I472" i="20"/>
  <c r="J472" i="20"/>
  <c r="K472" i="20"/>
  <c r="L472" i="20"/>
  <c r="M472" i="20"/>
  <c r="N472" i="20"/>
  <c r="O472" i="20"/>
  <c r="B473" i="20"/>
  <c r="C473" i="20"/>
  <c r="D473" i="20"/>
  <c r="E473" i="20"/>
  <c r="F473" i="20"/>
  <c r="G473" i="20"/>
  <c r="H473" i="20"/>
  <c r="I473" i="20"/>
  <c r="J473" i="20"/>
  <c r="K473" i="20"/>
  <c r="L473" i="20"/>
  <c r="M473" i="20"/>
  <c r="N473" i="20"/>
  <c r="O473" i="20"/>
  <c r="B474" i="20"/>
  <c r="C474" i="20"/>
  <c r="D474" i="20"/>
  <c r="E474" i="20"/>
  <c r="F474" i="20"/>
  <c r="G474" i="20"/>
  <c r="H474" i="20"/>
  <c r="I474" i="20"/>
  <c r="J474" i="20"/>
  <c r="K474" i="20"/>
  <c r="L474" i="20"/>
  <c r="M474" i="20"/>
  <c r="N474" i="20"/>
  <c r="O474" i="20"/>
  <c r="B475" i="20"/>
  <c r="C475" i="20"/>
  <c r="D475" i="20"/>
  <c r="E475" i="20"/>
  <c r="F475" i="20"/>
  <c r="G475" i="20"/>
  <c r="H475" i="20"/>
  <c r="I475" i="20"/>
  <c r="J475" i="20"/>
  <c r="K475" i="20"/>
  <c r="L475" i="20"/>
  <c r="M475" i="20"/>
  <c r="N475" i="20"/>
  <c r="O475" i="20"/>
  <c r="B476" i="20"/>
  <c r="C476" i="20"/>
  <c r="D476" i="20"/>
  <c r="E476" i="20"/>
  <c r="F476" i="20"/>
  <c r="G476" i="20"/>
  <c r="H476" i="20"/>
  <c r="I476" i="20"/>
  <c r="J476" i="20"/>
  <c r="K476" i="20"/>
  <c r="L476" i="20"/>
  <c r="M476" i="20"/>
  <c r="N476" i="20"/>
  <c r="O476" i="20"/>
  <c r="B477" i="20"/>
  <c r="C477" i="20"/>
  <c r="D477" i="20"/>
  <c r="E477" i="20"/>
  <c r="F477" i="20"/>
  <c r="G477" i="20"/>
  <c r="H477" i="20"/>
  <c r="I477" i="20"/>
  <c r="J477" i="20"/>
  <c r="K477" i="20"/>
  <c r="L477" i="20"/>
  <c r="M477" i="20"/>
  <c r="N477" i="20"/>
  <c r="O477" i="20"/>
  <c r="B478" i="20"/>
  <c r="C478" i="20"/>
  <c r="D478" i="20"/>
  <c r="E478" i="20"/>
  <c r="F478" i="20"/>
  <c r="G478" i="20"/>
  <c r="H478" i="20"/>
  <c r="I478" i="20"/>
  <c r="J478" i="20"/>
  <c r="K478" i="20"/>
  <c r="L478" i="20"/>
  <c r="M478" i="20"/>
  <c r="N478" i="20"/>
  <c r="O478" i="20"/>
  <c r="B479" i="20"/>
  <c r="C479" i="20"/>
  <c r="D479" i="20"/>
  <c r="E479" i="20"/>
  <c r="F479" i="20"/>
  <c r="G479" i="20"/>
  <c r="H479" i="20"/>
  <c r="I479" i="20"/>
  <c r="J479" i="20"/>
  <c r="K479" i="20"/>
  <c r="L479" i="20"/>
  <c r="M479" i="20"/>
  <c r="N479" i="20"/>
  <c r="O479" i="20"/>
  <c r="B480" i="20"/>
  <c r="C480" i="20"/>
  <c r="D480" i="20"/>
  <c r="E480" i="20"/>
  <c r="F480" i="20"/>
  <c r="G480" i="20"/>
  <c r="H480" i="20"/>
  <c r="I480" i="20"/>
  <c r="J480" i="20"/>
  <c r="K480" i="20"/>
  <c r="L480" i="20"/>
  <c r="M480" i="20"/>
  <c r="N480" i="20"/>
  <c r="O480" i="20"/>
  <c r="B481" i="20"/>
  <c r="C481" i="20"/>
  <c r="D481" i="20"/>
  <c r="E481" i="20"/>
  <c r="F481" i="20"/>
  <c r="G481" i="20"/>
  <c r="H481" i="20"/>
  <c r="I481" i="20"/>
  <c r="J481" i="20"/>
  <c r="K481" i="20"/>
  <c r="L481" i="20"/>
  <c r="M481" i="20"/>
  <c r="N481" i="20"/>
  <c r="O481" i="20"/>
  <c r="B482" i="20"/>
  <c r="C482" i="20"/>
  <c r="D482" i="20"/>
  <c r="E482" i="20"/>
  <c r="F482" i="20"/>
  <c r="G482" i="20"/>
  <c r="H482" i="20"/>
  <c r="I482" i="20"/>
  <c r="J482" i="20"/>
  <c r="K482" i="20"/>
  <c r="L482" i="20"/>
  <c r="M482" i="20"/>
  <c r="N482" i="20"/>
  <c r="O482" i="20"/>
  <c r="B483" i="20"/>
  <c r="C483" i="20"/>
  <c r="D483" i="20"/>
  <c r="E483" i="20"/>
  <c r="F483" i="20"/>
  <c r="G483" i="20"/>
  <c r="H483" i="20"/>
  <c r="I483" i="20"/>
  <c r="J483" i="20"/>
  <c r="K483" i="20"/>
  <c r="L483" i="20"/>
  <c r="M483" i="20"/>
  <c r="N483" i="20"/>
  <c r="O483" i="20"/>
  <c r="B484" i="20"/>
  <c r="C484" i="20"/>
  <c r="D484" i="20"/>
  <c r="E484" i="20"/>
  <c r="F484" i="20"/>
  <c r="G484" i="20"/>
  <c r="H484" i="20"/>
  <c r="I484" i="20"/>
  <c r="J484" i="20"/>
  <c r="K484" i="20"/>
  <c r="L484" i="20"/>
  <c r="M484" i="20"/>
  <c r="N484" i="20"/>
  <c r="O484" i="20"/>
  <c r="B485" i="20"/>
  <c r="C485" i="20"/>
  <c r="D485" i="20"/>
  <c r="E485" i="20"/>
  <c r="F485" i="20"/>
  <c r="G485" i="20"/>
  <c r="H485" i="20"/>
  <c r="I485" i="20"/>
  <c r="J485" i="20"/>
  <c r="K485" i="20"/>
  <c r="L485" i="20"/>
  <c r="M485" i="20"/>
  <c r="N485" i="20"/>
  <c r="O485" i="20"/>
  <c r="B486" i="20"/>
  <c r="C486" i="20"/>
  <c r="D486" i="20"/>
  <c r="E486" i="20"/>
  <c r="F486" i="20"/>
  <c r="G486" i="20"/>
  <c r="H486" i="20"/>
  <c r="I486" i="20"/>
  <c r="J486" i="20"/>
  <c r="K486" i="20"/>
  <c r="L486" i="20"/>
  <c r="M486" i="20"/>
  <c r="N486" i="20"/>
  <c r="O486" i="20"/>
  <c r="B487" i="20"/>
  <c r="C487" i="20"/>
  <c r="D487" i="20"/>
  <c r="E487" i="20"/>
  <c r="F487" i="20"/>
  <c r="G487" i="20"/>
  <c r="H487" i="20"/>
  <c r="I487" i="20"/>
  <c r="J487" i="20"/>
  <c r="K487" i="20"/>
  <c r="L487" i="20"/>
  <c r="M487" i="20"/>
  <c r="N487" i="20"/>
  <c r="O487" i="20"/>
  <c r="B488" i="20"/>
  <c r="C488" i="20"/>
  <c r="D488" i="20"/>
  <c r="E488" i="20"/>
  <c r="F488" i="20"/>
  <c r="G488" i="20"/>
  <c r="H488" i="20"/>
  <c r="I488" i="20"/>
  <c r="J488" i="20"/>
  <c r="K488" i="20"/>
  <c r="L488" i="20"/>
  <c r="M488" i="20"/>
  <c r="N488" i="20"/>
  <c r="O488" i="20"/>
  <c r="B489" i="20"/>
  <c r="C489" i="20"/>
  <c r="D489" i="20"/>
  <c r="E489" i="20"/>
  <c r="F489" i="20"/>
  <c r="G489" i="20"/>
  <c r="H489" i="20"/>
  <c r="I489" i="20"/>
  <c r="J489" i="20"/>
  <c r="K489" i="20"/>
  <c r="L489" i="20"/>
  <c r="M489" i="20"/>
  <c r="N489" i="20"/>
  <c r="O489" i="20"/>
  <c r="B490" i="20"/>
  <c r="C490" i="20"/>
  <c r="D490" i="20"/>
  <c r="E490" i="20"/>
  <c r="F490" i="20"/>
  <c r="G490" i="20"/>
  <c r="H490" i="20"/>
  <c r="I490" i="20"/>
  <c r="J490" i="20"/>
  <c r="K490" i="20"/>
  <c r="L490" i="20"/>
  <c r="M490" i="20"/>
  <c r="N490" i="20"/>
  <c r="O490" i="20"/>
  <c r="B491" i="20"/>
  <c r="C491" i="20"/>
  <c r="D491" i="20"/>
  <c r="E491" i="20"/>
  <c r="F491" i="20"/>
  <c r="G491" i="20"/>
  <c r="H491" i="20"/>
  <c r="I491" i="20"/>
  <c r="J491" i="20"/>
  <c r="K491" i="20"/>
  <c r="L491" i="20"/>
  <c r="M491" i="20"/>
  <c r="N491" i="20"/>
  <c r="O491" i="20"/>
  <c r="B492" i="20"/>
  <c r="C492" i="20"/>
  <c r="D492" i="20"/>
  <c r="E492" i="20"/>
  <c r="F492" i="20"/>
  <c r="G492" i="20"/>
  <c r="H492" i="20"/>
  <c r="I492" i="20"/>
  <c r="J492" i="20"/>
  <c r="K492" i="20"/>
  <c r="L492" i="20"/>
  <c r="M492" i="20"/>
  <c r="N492" i="20"/>
  <c r="O492" i="20"/>
  <c r="B493" i="20"/>
  <c r="C493" i="20"/>
  <c r="D493" i="20"/>
  <c r="E493" i="20"/>
  <c r="F493" i="20"/>
  <c r="G493" i="20"/>
  <c r="H493" i="20"/>
  <c r="I493" i="20"/>
  <c r="J493" i="20"/>
  <c r="K493" i="20"/>
  <c r="L493" i="20"/>
  <c r="M493" i="20"/>
  <c r="N493" i="20"/>
  <c r="O493" i="20"/>
  <c r="B494" i="20"/>
  <c r="C494" i="20"/>
  <c r="D494" i="20"/>
  <c r="E494" i="20"/>
  <c r="F494" i="20"/>
  <c r="G494" i="20"/>
  <c r="H494" i="20"/>
  <c r="I494" i="20"/>
  <c r="J494" i="20"/>
  <c r="K494" i="20"/>
  <c r="L494" i="20"/>
  <c r="M494" i="20"/>
  <c r="N494" i="20"/>
  <c r="O494" i="20"/>
  <c r="B495" i="20"/>
  <c r="C495" i="20"/>
  <c r="D495" i="20"/>
  <c r="E495" i="20"/>
  <c r="F495" i="20"/>
  <c r="G495" i="20"/>
  <c r="H495" i="20"/>
  <c r="I495" i="20"/>
  <c r="J495" i="20"/>
  <c r="K495" i="20"/>
  <c r="L495" i="20"/>
  <c r="M495" i="20"/>
  <c r="N495" i="20"/>
  <c r="O495" i="20"/>
  <c r="B496" i="20"/>
  <c r="C496" i="20"/>
  <c r="D496" i="20"/>
  <c r="E496" i="20"/>
  <c r="F496" i="20"/>
  <c r="G496" i="20"/>
  <c r="H496" i="20"/>
  <c r="I496" i="20"/>
  <c r="J496" i="20"/>
  <c r="K496" i="20"/>
  <c r="L496" i="20"/>
  <c r="M496" i="20"/>
  <c r="N496" i="20"/>
  <c r="O496" i="20"/>
  <c r="B497" i="20"/>
  <c r="C497" i="20"/>
  <c r="D497" i="20"/>
  <c r="E497" i="20"/>
  <c r="F497" i="20"/>
  <c r="G497" i="20"/>
  <c r="H497" i="20"/>
  <c r="I497" i="20"/>
  <c r="J497" i="20"/>
  <c r="K497" i="20"/>
  <c r="L497" i="20"/>
  <c r="M497" i="20"/>
  <c r="N497" i="20"/>
  <c r="O497" i="20"/>
  <c r="B498" i="20"/>
  <c r="C498" i="20"/>
  <c r="D498" i="20"/>
  <c r="E498" i="20"/>
  <c r="F498" i="20"/>
  <c r="G498" i="20"/>
  <c r="H498" i="20"/>
  <c r="I498" i="20"/>
  <c r="J498" i="20"/>
  <c r="K498" i="20"/>
  <c r="L498" i="20"/>
  <c r="M498" i="20"/>
  <c r="N498" i="20"/>
  <c r="O498" i="20"/>
  <c r="B499" i="20"/>
  <c r="C499" i="20"/>
  <c r="D499" i="20"/>
  <c r="E499" i="20"/>
  <c r="F499" i="20"/>
  <c r="G499" i="20"/>
  <c r="H499" i="20"/>
  <c r="I499" i="20"/>
  <c r="J499" i="20"/>
  <c r="K499" i="20"/>
  <c r="L499" i="20"/>
  <c r="M499" i="20"/>
  <c r="N499" i="20"/>
  <c r="O499" i="20"/>
  <c r="B500" i="20"/>
  <c r="C500" i="20"/>
  <c r="D500" i="20"/>
  <c r="E500" i="20"/>
  <c r="F500" i="20"/>
  <c r="G500" i="20"/>
  <c r="H500" i="20"/>
  <c r="I500" i="20"/>
  <c r="J500" i="20"/>
  <c r="K500" i="20"/>
  <c r="L500" i="20"/>
  <c r="M500" i="20"/>
  <c r="N500" i="20"/>
  <c r="O500" i="20"/>
  <c r="B501" i="20"/>
  <c r="C501" i="20"/>
  <c r="D501" i="20"/>
  <c r="E501" i="20"/>
  <c r="F501" i="20"/>
  <c r="G501" i="20"/>
  <c r="H501" i="20"/>
  <c r="I501" i="20"/>
  <c r="J501" i="20"/>
  <c r="K501" i="20"/>
  <c r="L501" i="20"/>
  <c r="M501" i="20"/>
  <c r="N501" i="20"/>
  <c r="O501" i="20"/>
  <c r="B502" i="20"/>
  <c r="C502" i="20"/>
  <c r="D502" i="20"/>
  <c r="E502" i="20"/>
  <c r="F502" i="20"/>
  <c r="G502" i="20"/>
  <c r="H502" i="20"/>
  <c r="I502" i="20"/>
  <c r="J502" i="20"/>
  <c r="K502" i="20"/>
  <c r="L502" i="20"/>
  <c r="M502" i="20"/>
  <c r="N502" i="20"/>
  <c r="O502" i="20"/>
  <c r="B503" i="20"/>
  <c r="C503" i="20"/>
  <c r="D503" i="20"/>
  <c r="E503" i="20"/>
  <c r="F503" i="20"/>
  <c r="G503" i="20"/>
  <c r="H503" i="20"/>
  <c r="I503" i="20"/>
  <c r="J503" i="20"/>
  <c r="K503" i="20"/>
  <c r="L503" i="20"/>
  <c r="M503" i="20"/>
  <c r="N503" i="20"/>
  <c r="O503" i="20"/>
  <c r="B504" i="20"/>
  <c r="C504" i="20"/>
  <c r="D504" i="20"/>
  <c r="E504" i="20"/>
  <c r="F504" i="20"/>
  <c r="G504" i="20"/>
  <c r="H504" i="20"/>
  <c r="I504" i="20"/>
  <c r="J504" i="20"/>
  <c r="K504" i="20"/>
  <c r="L504" i="20"/>
  <c r="M504" i="20"/>
  <c r="N504" i="20"/>
  <c r="O504" i="20"/>
  <c r="B505" i="20"/>
  <c r="C505" i="20"/>
  <c r="D505" i="20"/>
  <c r="E505" i="20"/>
  <c r="F505" i="20"/>
  <c r="G505" i="20"/>
  <c r="H505" i="20"/>
  <c r="I505" i="20"/>
  <c r="J505" i="20"/>
  <c r="K505" i="20"/>
  <c r="L505" i="20"/>
  <c r="M505" i="20"/>
  <c r="N505" i="20"/>
  <c r="O505" i="20"/>
  <c r="B506" i="20"/>
  <c r="C506" i="20"/>
  <c r="D506" i="20"/>
  <c r="E506" i="20"/>
  <c r="F506" i="20"/>
  <c r="G506" i="20"/>
  <c r="H506" i="20"/>
  <c r="I506" i="20"/>
  <c r="J506" i="20"/>
  <c r="K506" i="20"/>
  <c r="L506" i="20"/>
  <c r="M506" i="20"/>
  <c r="N506" i="20"/>
  <c r="O506" i="20"/>
  <c r="B507" i="20"/>
  <c r="C507" i="20"/>
  <c r="D507" i="20"/>
  <c r="E507" i="20"/>
  <c r="F507" i="20"/>
  <c r="G507" i="20"/>
  <c r="H507" i="20"/>
  <c r="I507" i="20"/>
  <c r="J507" i="20"/>
  <c r="K507" i="20"/>
  <c r="L507" i="20"/>
  <c r="M507" i="20"/>
  <c r="N507" i="20"/>
  <c r="O507" i="20"/>
  <c r="B508" i="20"/>
  <c r="C508" i="20"/>
  <c r="D508" i="20"/>
  <c r="E508" i="20"/>
  <c r="F508" i="20"/>
  <c r="G508" i="20"/>
  <c r="H508" i="20"/>
  <c r="I508" i="20"/>
  <c r="J508" i="20"/>
  <c r="K508" i="20"/>
  <c r="L508" i="20"/>
  <c r="M508" i="20"/>
  <c r="N508" i="20"/>
  <c r="O508" i="20"/>
  <c r="B509" i="20"/>
  <c r="C509" i="20"/>
  <c r="D509" i="20"/>
  <c r="E509" i="20"/>
  <c r="F509" i="20"/>
  <c r="G509" i="20"/>
  <c r="H509" i="20"/>
  <c r="I509" i="20"/>
  <c r="J509" i="20"/>
  <c r="K509" i="20"/>
  <c r="L509" i="20"/>
  <c r="M509" i="20"/>
  <c r="N509" i="20"/>
  <c r="O509" i="20"/>
  <c r="B510" i="20"/>
  <c r="C510" i="20"/>
  <c r="D510" i="20"/>
  <c r="E510" i="20"/>
  <c r="F510" i="20"/>
  <c r="G510" i="20"/>
  <c r="H510" i="20"/>
  <c r="I510" i="20"/>
  <c r="J510" i="20"/>
  <c r="K510" i="20"/>
  <c r="L510" i="20"/>
  <c r="M510" i="20"/>
  <c r="N510" i="20"/>
  <c r="O510" i="20"/>
  <c r="B511" i="20"/>
  <c r="C511" i="20"/>
  <c r="D511" i="20"/>
  <c r="E511" i="20"/>
  <c r="F511" i="20"/>
  <c r="G511" i="20"/>
  <c r="H511" i="20"/>
  <c r="I511" i="20"/>
  <c r="J511" i="20"/>
  <c r="K511" i="20"/>
  <c r="L511" i="20"/>
  <c r="M511" i="20"/>
  <c r="N511" i="20"/>
  <c r="O511" i="20"/>
  <c r="B512" i="20"/>
  <c r="C512" i="20"/>
  <c r="D512" i="20"/>
  <c r="E512" i="20"/>
  <c r="F512" i="20"/>
  <c r="G512" i="20"/>
  <c r="H512" i="20"/>
  <c r="I512" i="20"/>
  <c r="J512" i="20"/>
  <c r="K512" i="20"/>
  <c r="L512" i="20"/>
  <c r="M512" i="20"/>
  <c r="N512" i="20"/>
  <c r="O512" i="20"/>
  <c r="B513" i="20"/>
  <c r="C513" i="20"/>
  <c r="D513" i="20"/>
  <c r="E513" i="20"/>
  <c r="F513" i="20"/>
  <c r="G513" i="20"/>
  <c r="H513" i="20"/>
  <c r="I513" i="20"/>
  <c r="J513" i="20"/>
  <c r="K513" i="20"/>
  <c r="L513" i="20"/>
  <c r="M513" i="20"/>
  <c r="N513" i="20"/>
  <c r="O513" i="20"/>
  <c r="B514" i="20"/>
  <c r="C514" i="20"/>
  <c r="D514" i="20"/>
  <c r="E514" i="20"/>
  <c r="F514" i="20"/>
  <c r="G514" i="20"/>
  <c r="H514" i="20"/>
  <c r="I514" i="20"/>
  <c r="J514" i="20"/>
  <c r="K514" i="20"/>
  <c r="L514" i="20"/>
  <c r="M514" i="20"/>
  <c r="N514" i="20"/>
  <c r="O514" i="20"/>
  <c r="B515" i="20"/>
  <c r="C515" i="20"/>
  <c r="D515" i="20"/>
  <c r="E515" i="20"/>
  <c r="F515" i="20"/>
  <c r="G515" i="20"/>
  <c r="H515" i="20"/>
  <c r="I515" i="20"/>
  <c r="J515" i="20"/>
  <c r="K515" i="20"/>
  <c r="L515" i="20"/>
  <c r="M515" i="20"/>
  <c r="N515" i="20"/>
  <c r="O515" i="20"/>
  <c r="B516" i="20"/>
  <c r="C516" i="20"/>
  <c r="D516" i="20"/>
  <c r="E516" i="20"/>
  <c r="F516" i="20"/>
  <c r="G516" i="20"/>
  <c r="H516" i="20"/>
  <c r="I516" i="20"/>
  <c r="J516" i="20"/>
  <c r="K516" i="20"/>
  <c r="L516" i="20"/>
  <c r="M516" i="20"/>
  <c r="N516" i="20"/>
  <c r="O516" i="20"/>
  <c r="B517" i="20"/>
  <c r="C517" i="20"/>
  <c r="D517" i="20"/>
  <c r="E517" i="20"/>
  <c r="F517" i="20"/>
  <c r="G517" i="20"/>
  <c r="H517" i="20"/>
  <c r="I517" i="20"/>
  <c r="J517" i="20"/>
  <c r="K517" i="20"/>
  <c r="L517" i="20"/>
  <c r="M517" i="20"/>
  <c r="N517" i="20"/>
  <c r="O517" i="20"/>
  <c r="B518" i="20"/>
  <c r="C518" i="20"/>
  <c r="D518" i="20"/>
  <c r="E518" i="20"/>
  <c r="F518" i="20"/>
  <c r="G518" i="20"/>
  <c r="H518" i="20"/>
  <c r="I518" i="20"/>
  <c r="J518" i="20"/>
  <c r="K518" i="20"/>
  <c r="L518" i="20"/>
  <c r="M518" i="20"/>
  <c r="N518" i="20"/>
  <c r="O518" i="20"/>
  <c r="B519" i="20"/>
  <c r="C519" i="20"/>
  <c r="D519" i="20"/>
  <c r="E519" i="20"/>
  <c r="F519" i="20"/>
  <c r="G519" i="20"/>
  <c r="H519" i="20"/>
  <c r="I519" i="20"/>
  <c r="J519" i="20"/>
  <c r="K519" i="20"/>
  <c r="L519" i="20"/>
  <c r="M519" i="20"/>
  <c r="N519" i="20"/>
  <c r="O519" i="20"/>
  <c r="B520" i="20"/>
  <c r="C520" i="20"/>
  <c r="D520" i="20"/>
  <c r="E520" i="20"/>
  <c r="F520" i="20"/>
  <c r="G520" i="20"/>
  <c r="H520" i="20"/>
  <c r="I520" i="20"/>
  <c r="J520" i="20"/>
  <c r="K520" i="20"/>
  <c r="L520" i="20"/>
  <c r="M520" i="20"/>
  <c r="N520" i="20"/>
  <c r="O520" i="20"/>
  <c r="B521" i="20"/>
  <c r="C521" i="20"/>
  <c r="D521" i="20"/>
  <c r="E521" i="20"/>
  <c r="F521" i="20"/>
  <c r="G521" i="20"/>
  <c r="H521" i="20"/>
  <c r="I521" i="20"/>
  <c r="J521" i="20"/>
  <c r="K521" i="20"/>
  <c r="L521" i="20"/>
  <c r="M521" i="20"/>
  <c r="N521" i="20"/>
  <c r="O521" i="20"/>
  <c r="B522" i="20"/>
  <c r="C522" i="20"/>
  <c r="D522" i="20"/>
  <c r="E522" i="20"/>
  <c r="F522" i="20"/>
  <c r="G522" i="20"/>
  <c r="H522" i="20"/>
  <c r="I522" i="20"/>
  <c r="J522" i="20"/>
  <c r="K522" i="20"/>
  <c r="L522" i="20"/>
  <c r="M522" i="20"/>
  <c r="N522" i="20"/>
  <c r="O522" i="20"/>
  <c r="B523" i="20"/>
  <c r="C523" i="20"/>
  <c r="D523" i="20"/>
  <c r="E523" i="20"/>
  <c r="F523" i="20"/>
  <c r="G523" i="20"/>
  <c r="H523" i="20"/>
  <c r="I523" i="20"/>
  <c r="J523" i="20"/>
  <c r="K523" i="20"/>
  <c r="L523" i="20"/>
  <c r="M523" i="20"/>
  <c r="N523" i="20"/>
  <c r="O523" i="20"/>
  <c r="B524" i="20"/>
  <c r="C524" i="20"/>
  <c r="D524" i="20"/>
  <c r="E524" i="20"/>
  <c r="F524" i="20"/>
  <c r="G524" i="20"/>
  <c r="H524" i="20"/>
  <c r="I524" i="20"/>
  <c r="J524" i="20"/>
  <c r="K524" i="20"/>
  <c r="L524" i="20"/>
  <c r="M524" i="20"/>
  <c r="N524" i="20"/>
  <c r="O524" i="20"/>
  <c r="B525" i="20"/>
  <c r="C525" i="20"/>
  <c r="D525" i="20"/>
  <c r="E525" i="20"/>
  <c r="F525" i="20"/>
  <c r="G525" i="20"/>
  <c r="H525" i="20"/>
  <c r="I525" i="20"/>
  <c r="J525" i="20"/>
  <c r="K525" i="20"/>
  <c r="L525" i="20"/>
  <c r="M525" i="20"/>
  <c r="N525" i="20"/>
  <c r="O525" i="20"/>
  <c r="B526" i="20"/>
  <c r="C526" i="20"/>
  <c r="D526" i="20"/>
  <c r="E526" i="20"/>
  <c r="F526" i="20"/>
  <c r="G526" i="20"/>
  <c r="H526" i="20"/>
  <c r="I526" i="20"/>
  <c r="J526" i="20"/>
  <c r="K526" i="20"/>
  <c r="L526" i="20"/>
  <c r="M526" i="20"/>
  <c r="N526" i="20"/>
  <c r="O526" i="20"/>
  <c r="B527" i="20"/>
  <c r="C527" i="20"/>
  <c r="D527" i="20"/>
  <c r="E527" i="20"/>
  <c r="F527" i="20"/>
  <c r="G527" i="20"/>
  <c r="H527" i="20"/>
  <c r="I527" i="20"/>
  <c r="J527" i="20"/>
  <c r="K527" i="20"/>
  <c r="L527" i="20"/>
  <c r="M527" i="20"/>
  <c r="N527" i="20"/>
  <c r="O527" i="20"/>
  <c r="B528" i="20"/>
  <c r="C528" i="20"/>
  <c r="D528" i="20"/>
  <c r="E528" i="20"/>
  <c r="F528" i="20"/>
  <c r="G528" i="20"/>
  <c r="H528" i="20"/>
  <c r="I528" i="20"/>
  <c r="J528" i="20"/>
  <c r="K528" i="20"/>
  <c r="L528" i="20"/>
  <c r="M528" i="20"/>
  <c r="N528" i="20"/>
  <c r="O528" i="20"/>
  <c r="B529" i="20"/>
  <c r="C529" i="20"/>
  <c r="D529" i="20"/>
  <c r="E529" i="20"/>
  <c r="F529" i="20"/>
  <c r="G529" i="20"/>
  <c r="H529" i="20"/>
  <c r="I529" i="20"/>
  <c r="J529" i="20"/>
  <c r="K529" i="20"/>
  <c r="L529" i="20"/>
  <c r="M529" i="20"/>
  <c r="N529" i="20"/>
  <c r="O529" i="20"/>
  <c r="B530" i="20"/>
  <c r="C530" i="20"/>
  <c r="D530" i="20"/>
  <c r="E530" i="20"/>
  <c r="F530" i="20"/>
  <c r="G530" i="20"/>
  <c r="H530" i="20"/>
  <c r="I530" i="20"/>
  <c r="J530" i="20"/>
  <c r="K530" i="20"/>
  <c r="L530" i="20"/>
  <c r="M530" i="20"/>
  <c r="N530" i="20"/>
  <c r="O530" i="20"/>
  <c r="B531" i="20"/>
  <c r="C531" i="20"/>
  <c r="D531" i="20"/>
  <c r="E531" i="20"/>
  <c r="F531" i="20"/>
  <c r="G531" i="20"/>
  <c r="H531" i="20"/>
  <c r="I531" i="20"/>
  <c r="J531" i="20"/>
  <c r="K531" i="20"/>
  <c r="L531" i="20"/>
  <c r="M531" i="20"/>
  <c r="N531" i="20"/>
  <c r="O531" i="20"/>
  <c r="B532" i="20"/>
  <c r="C532" i="20"/>
  <c r="D532" i="20"/>
  <c r="E532" i="20"/>
  <c r="F532" i="20"/>
  <c r="G532" i="20"/>
  <c r="H532" i="20"/>
  <c r="I532" i="20"/>
  <c r="J532" i="20"/>
  <c r="K532" i="20"/>
  <c r="L532" i="20"/>
  <c r="M532" i="20"/>
  <c r="N532" i="20"/>
  <c r="O532" i="20"/>
  <c r="B533" i="20"/>
  <c r="C533" i="20"/>
  <c r="D533" i="20"/>
  <c r="E533" i="20"/>
  <c r="F533" i="20"/>
  <c r="G533" i="20"/>
  <c r="H533" i="20"/>
  <c r="I533" i="20"/>
  <c r="J533" i="20"/>
  <c r="K533" i="20"/>
  <c r="L533" i="20"/>
  <c r="M533" i="20"/>
  <c r="N533" i="20"/>
  <c r="O533" i="20"/>
  <c r="B534" i="20"/>
  <c r="C534" i="20"/>
  <c r="D534" i="20"/>
  <c r="E534" i="20"/>
  <c r="F534" i="20"/>
  <c r="G534" i="20"/>
  <c r="H534" i="20"/>
  <c r="I534" i="20"/>
  <c r="J534" i="20"/>
  <c r="K534" i="20"/>
  <c r="L534" i="20"/>
  <c r="M534" i="20"/>
  <c r="N534" i="20"/>
  <c r="O534" i="20"/>
  <c r="B535" i="20"/>
  <c r="C535" i="20"/>
  <c r="D535" i="20"/>
  <c r="E535" i="20"/>
  <c r="F535" i="20"/>
  <c r="G535" i="20"/>
  <c r="H535" i="20"/>
  <c r="I535" i="20"/>
  <c r="J535" i="20"/>
  <c r="K535" i="20"/>
  <c r="L535" i="20"/>
  <c r="M535" i="20"/>
  <c r="N535" i="20"/>
  <c r="O535" i="20"/>
  <c r="B536" i="20"/>
  <c r="C536" i="20"/>
  <c r="D536" i="20"/>
  <c r="E536" i="20"/>
  <c r="F536" i="20"/>
  <c r="G536" i="20"/>
  <c r="H536" i="20"/>
  <c r="I536" i="20"/>
  <c r="J536" i="20"/>
  <c r="K536" i="20"/>
  <c r="L536" i="20"/>
  <c r="M536" i="20"/>
  <c r="N536" i="20"/>
  <c r="O536" i="20"/>
  <c r="B537" i="20"/>
  <c r="C537" i="20"/>
  <c r="D537" i="20"/>
  <c r="E537" i="20"/>
  <c r="F537" i="20"/>
  <c r="G537" i="20"/>
  <c r="H537" i="20"/>
  <c r="I537" i="20"/>
  <c r="J537" i="20"/>
  <c r="K537" i="20"/>
  <c r="L537" i="20"/>
  <c r="M537" i="20"/>
  <c r="N537" i="20"/>
  <c r="O537" i="20"/>
  <c r="B538" i="20"/>
  <c r="C538" i="20"/>
  <c r="D538" i="20"/>
  <c r="E538" i="20"/>
  <c r="F538" i="20"/>
  <c r="G538" i="20"/>
  <c r="H538" i="20"/>
  <c r="I538" i="20"/>
  <c r="J538" i="20"/>
  <c r="K538" i="20"/>
  <c r="L538" i="20"/>
  <c r="M538" i="20"/>
  <c r="N538" i="20"/>
  <c r="O538" i="20"/>
  <c r="B539" i="20"/>
  <c r="C539" i="20"/>
  <c r="D539" i="20"/>
  <c r="E539" i="20"/>
  <c r="F539" i="20"/>
  <c r="G539" i="20"/>
  <c r="H539" i="20"/>
  <c r="I539" i="20"/>
  <c r="J539" i="20"/>
  <c r="K539" i="20"/>
  <c r="L539" i="20"/>
  <c r="M539" i="20"/>
  <c r="N539" i="20"/>
  <c r="O539" i="20"/>
  <c r="B540" i="20"/>
  <c r="C540" i="20"/>
  <c r="D540" i="20"/>
  <c r="E540" i="20"/>
  <c r="F540" i="20"/>
  <c r="G540" i="20"/>
  <c r="H540" i="20"/>
  <c r="I540" i="20"/>
  <c r="J540" i="20"/>
  <c r="K540" i="20"/>
  <c r="L540" i="20"/>
  <c r="M540" i="20"/>
  <c r="N540" i="20"/>
  <c r="O540" i="20"/>
  <c r="B541" i="20"/>
  <c r="C541" i="20"/>
  <c r="D541" i="20"/>
  <c r="E541" i="20"/>
  <c r="F541" i="20"/>
  <c r="G541" i="20"/>
  <c r="H541" i="20"/>
  <c r="I541" i="20"/>
  <c r="J541" i="20"/>
  <c r="K541" i="20"/>
  <c r="L541" i="20"/>
  <c r="M541" i="20"/>
  <c r="N541" i="20"/>
  <c r="O541" i="20"/>
  <c r="B542" i="20"/>
  <c r="C542" i="20"/>
  <c r="D542" i="20"/>
  <c r="E542" i="20"/>
  <c r="F542" i="20"/>
  <c r="G542" i="20"/>
  <c r="H542" i="20"/>
  <c r="I542" i="20"/>
  <c r="J542" i="20"/>
  <c r="K542" i="20"/>
  <c r="L542" i="20"/>
  <c r="M542" i="20"/>
  <c r="N542" i="20"/>
  <c r="O542" i="20"/>
  <c r="B543" i="20"/>
  <c r="C543" i="20"/>
  <c r="D543" i="20"/>
  <c r="E543" i="20"/>
  <c r="F543" i="20"/>
  <c r="G543" i="20"/>
  <c r="H543" i="20"/>
  <c r="I543" i="20"/>
  <c r="J543" i="20"/>
  <c r="K543" i="20"/>
  <c r="L543" i="20"/>
  <c r="M543" i="20"/>
  <c r="N543" i="20"/>
  <c r="O543" i="20"/>
  <c r="B544" i="20"/>
  <c r="C544" i="20"/>
  <c r="D544" i="20"/>
  <c r="E544" i="20"/>
  <c r="F544" i="20"/>
  <c r="G544" i="20"/>
  <c r="H544" i="20"/>
  <c r="I544" i="20"/>
  <c r="J544" i="20"/>
  <c r="K544" i="20"/>
  <c r="L544" i="20"/>
  <c r="M544" i="20"/>
  <c r="N544" i="20"/>
  <c r="O544" i="20"/>
  <c r="B545" i="20"/>
  <c r="C545" i="20"/>
  <c r="D545" i="20"/>
  <c r="E545" i="20"/>
  <c r="F545" i="20"/>
  <c r="G545" i="20"/>
  <c r="H545" i="20"/>
  <c r="I545" i="20"/>
  <c r="J545" i="20"/>
  <c r="K545" i="20"/>
  <c r="L545" i="20"/>
  <c r="M545" i="20"/>
  <c r="N545" i="20"/>
  <c r="O545" i="20"/>
  <c r="B546" i="20"/>
  <c r="C546" i="20"/>
  <c r="D546" i="20"/>
  <c r="E546" i="20"/>
  <c r="F546" i="20"/>
  <c r="G546" i="20"/>
  <c r="H546" i="20"/>
  <c r="I546" i="20"/>
  <c r="J546" i="20"/>
  <c r="K546" i="20"/>
  <c r="L546" i="20"/>
  <c r="M546" i="20"/>
  <c r="N546" i="20"/>
  <c r="O546" i="20"/>
  <c r="B547" i="20"/>
  <c r="C547" i="20"/>
  <c r="D547" i="20"/>
  <c r="E547" i="20"/>
  <c r="F547" i="20"/>
  <c r="G547" i="20"/>
  <c r="H547" i="20"/>
  <c r="I547" i="20"/>
  <c r="J547" i="20"/>
  <c r="K547" i="20"/>
  <c r="L547" i="20"/>
  <c r="M547" i="20"/>
  <c r="N547" i="20"/>
  <c r="O547" i="20"/>
  <c r="B548" i="20"/>
  <c r="C548" i="20"/>
  <c r="D548" i="20"/>
  <c r="E548" i="20"/>
  <c r="F548" i="20"/>
  <c r="G548" i="20"/>
  <c r="H548" i="20"/>
  <c r="I548" i="20"/>
  <c r="J548" i="20"/>
  <c r="K548" i="20"/>
  <c r="L548" i="20"/>
  <c r="M548" i="20"/>
  <c r="N548" i="20"/>
  <c r="O548" i="20"/>
  <c r="B549" i="20"/>
  <c r="C549" i="20"/>
  <c r="D549" i="20"/>
  <c r="E549" i="20"/>
  <c r="F549" i="20"/>
  <c r="G549" i="20"/>
  <c r="H549" i="20"/>
  <c r="I549" i="20"/>
  <c r="J549" i="20"/>
  <c r="K549" i="20"/>
  <c r="L549" i="20"/>
  <c r="M549" i="20"/>
  <c r="N549" i="20"/>
  <c r="O549" i="20"/>
  <c r="B550" i="20"/>
  <c r="C550" i="20"/>
  <c r="D550" i="20"/>
  <c r="E550" i="20"/>
  <c r="F550" i="20"/>
  <c r="G550" i="20"/>
  <c r="H550" i="20"/>
  <c r="I550" i="20"/>
  <c r="J550" i="20"/>
  <c r="K550" i="20"/>
  <c r="L550" i="20"/>
  <c r="M550" i="20"/>
  <c r="N550" i="20"/>
  <c r="O550" i="20"/>
  <c r="B551" i="20"/>
  <c r="C551" i="20"/>
  <c r="D551" i="20"/>
  <c r="E551" i="20"/>
  <c r="F551" i="20"/>
  <c r="G551" i="20"/>
  <c r="H551" i="20"/>
  <c r="I551" i="20"/>
  <c r="J551" i="20"/>
  <c r="K551" i="20"/>
  <c r="L551" i="20"/>
  <c r="M551" i="20"/>
  <c r="N551" i="20"/>
  <c r="O551" i="20"/>
  <c r="B552" i="20"/>
  <c r="C552" i="20"/>
  <c r="D552" i="20"/>
  <c r="E552" i="20"/>
  <c r="F552" i="20"/>
  <c r="G552" i="20"/>
  <c r="H552" i="20"/>
  <c r="I552" i="20"/>
  <c r="J552" i="20"/>
  <c r="K552" i="20"/>
  <c r="L552" i="20"/>
  <c r="M552" i="20"/>
  <c r="N552" i="20"/>
  <c r="O552" i="20"/>
  <c r="B553" i="20"/>
  <c r="C553" i="20"/>
  <c r="D553" i="20"/>
  <c r="E553" i="20"/>
  <c r="F553" i="20"/>
  <c r="G553" i="20"/>
  <c r="H553" i="20"/>
  <c r="I553" i="20"/>
  <c r="J553" i="20"/>
  <c r="K553" i="20"/>
  <c r="L553" i="20"/>
  <c r="M553" i="20"/>
  <c r="N553" i="20"/>
  <c r="O553" i="20"/>
  <c r="B554" i="20"/>
  <c r="C554" i="20"/>
  <c r="D554" i="20"/>
  <c r="E554" i="20"/>
  <c r="F554" i="20"/>
  <c r="G554" i="20"/>
  <c r="H554" i="20"/>
  <c r="I554" i="20"/>
  <c r="J554" i="20"/>
  <c r="K554" i="20"/>
  <c r="L554" i="20"/>
  <c r="M554" i="20"/>
  <c r="N554" i="20"/>
  <c r="O554" i="20"/>
  <c r="B555" i="20"/>
  <c r="C555" i="20"/>
  <c r="D555" i="20"/>
  <c r="E555" i="20"/>
  <c r="F555" i="20"/>
  <c r="G555" i="20"/>
  <c r="H555" i="20"/>
  <c r="I555" i="20"/>
  <c r="J555" i="20"/>
  <c r="K555" i="20"/>
  <c r="L555" i="20"/>
  <c r="M555" i="20"/>
  <c r="N555" i="20"/>
  <c r="O555" i="20"/>
  <c r="B556" i="20"/>
  <c r="C556" i="20"/>
  <c r="D556" i="20"/>
  <c r="E556" i="20"/>
  <c r="F556" i="20"/>
  <c r="G556" i="20"/>
  <c r="H556" i="20"/>
  <c r="I556" i="20"/>
  <c r="J556" i="20"/>
  <c r="K556" i="20"/>
  <c r="L556" i="20"/>
  <c r="M556" i="20"/>
  <c r="N556" i="20"/>
  <c r="O556" i="20"/>
  <c r="B557" i="20"/>
  <c r="C557" i="20"/>
  <c r="D557" i="20"/>
  <c r="E557" i="20"/>
  <c r="F557" i="20"/>
  <c r="G557" i="20"/>
  <c r="H557" i="20"/>
  <c r="I557" i="20"/>
  <c r="J557" i="20"/>
  <c r="K557" i="20"/>
  <c r="L557" i="20"/>
  <c r="M557" i="20"/>
  <c r="N557" i="20"/>
  <c r="O557" i="20"/>
  <c r="B558" i="20"/>
  <c r="C558" i="20"/>
  <c r="D558" i="20"/>
  <c r="E558" i="20"/>
  <c r="F558" i="20"/>
  <c r="G558" i="20"/>
  <c r="H558" i="20"/>
  <c r="I558" i="20"/>
  <c r="J558" i="20"/>
  <c r="K558" i="20"/>
  <c r="L558" i="20"/>
  <c r="M558" i="20"/>
  <c r="N558" i="20"/>
  <c r="O558" i="20"/>
  <c r="B559" i="20"/>
  <c r="C559" i="20"/>
  <c r="D559" i="20"/>
  <c r="E559" i="20"/>
  <c r="F559" i="20"/>
  <c r="G559" i="20"/>
  <c r="H559" i="20"/>
  <c r="I559" i="20"/>
  <c r="J559" i="20"/>
  <c r="K559" i="20"/>
  <c r="L559" i="20"/>
  <c r="M559" i="20"/>
  <c r="N559" i="20"/>
  <c r="O559" i="20"/>
  <c r="B560" i="20"/>
  <c r="C560" i="20"/>
  <c r="D560" i="20"/>
  <c r="E560" i="20"/>
  <c r="F560" i="20"/>
  <c r="G560" i="20"/>
  <c r="H560" i="20"/>
  <c r="I560" i="20"/>
  <c r="J560" i="20"/>
  <c r="K560" i="20"/>
  <c r="L560" i="20"/>
  <c r="M560" i="20"/>
  <c r="N560" i="20"/>
  <c r="O560" i="20"/>
  <c r="B561" i="20"/>
  <c r="C561" i="20"/>
  <c r="D561" i="20"/>
  <c r="E561" i="20"/>
  <c r="F561" i="20"/>
  <c r="G561" i="20"/>
  <c r="H561" i="20"/>
  <c r="I561" i="20"/>
  <c r="J561" i="20"/>
  <c r="K561" i="20"/>
  <c r="L561" i="20"/>
  <c r="M561" i="20"/>
  <c r="N561" i="20"/>
  <c r="O561" i="20"/>
  <c r="B562" i="20"/>
  <c r="C562" i="20"/>
  <c r="D562" i="20"/>
  <c r="E562" i="20"/>
  <c r="F562" i="20"/>
  <c r="G562" i="20"/>
  <c r="H562" i="20"/>
  <c r="I562" i="20"/>
  <c r="J562" i="20"/>
  <c r="K562" i="20"/>
  <c r="L562" i="20"/>
  <c r="M562" i="20"/>
  <c r="N562" i="20"/>
  <c r="O562" i="20"/>
  <c r="B563" i="20"/>
  <c r="C563" i="20"/>
  <c r="D563" i="20"/>
  <c r="E563" i="20"/>
  <c r="F563" i="20"/>
  <c r="G563" i="20"/>
  <c r="H563" i="20"/>
  <c r="I563" i="20"/>
  <c r="J563" i="20"/>
  <c r="K563" i="20"/>
  <c r="L563" i="20"/>
  <c r="M563" i="20"/>
  <c r="N563" i="20"/>
  <c r="O563" i="20"/>
  <c r="B564" i="20"/>
  <c r="C564" i="20"/>
  <c r="D564" i="20"/>
  <c r="E564" i="20"/>
  <c r="F564" i="20"/>
  <c r="G564" i="20"/>
  <c r="H564" i="20"/>
  <c r="I564" i="20"/>
  <c r="J564" i="20"/>
  <c r="K564" i="20"/>
  <c r="L564" i="20"/>
  <c r="M564" i="20"/>
  <c r="N564" i="20"/>
  <c r="O564" i="20"/>
  <c r="B565" i="20"/>
  <c r="C565" i="20"/>
  <c r="D565" i="20"/>
  <c r="E565" i="20"/>
  <c r="F565" i="20"/>
  <c r="G565" i="20"/>
  <c r="H565" i="20"/>
  <c r="I565" i="20"/>
  <c r="J565" i="20"/>
  <c r="K565" i="20"/>
  <c r="L565" i="20"/>
  <c r="M565" i="20"/>
  <c r="N565" i="20"/>
  <c r="O565" i="20"/>
  <c r="B566" i="20"/>
  <c r="C566" i="20"/>
  <c r="D566" i="20"/>
  <c r="E566" i="20"/>
  <c r="F566" i="20"/>
  <c r="G566" i="20"/>
  <c r="H566" i="20"/>
  <c r="I566" i="20"/>
  <c r="J566" i="20"/>
  <c r="K566" i="20"/>
  <c r="L566" i="20"/>
  <c r="M566" i="20"/>
  <c r="N566" i="20"/>
  <c r="O566" i="20"/>
  <c r="B567" i="20"/>
  <c r="C567" i="20"/>
  <c r="D567" i="20"/>
  <c r="E567" i="20"/>
  <c r="F567" i="20"/>
  <c r="G567" i="20"/>
  <c r="H567" i="20"/>
  <c r="I567" i="20"/>
  <c r="J567" i="20"/>
  <c r="K567" i="20"/>
  <c r="L567" i="20"/>
  <c r="M567" i="20"/>
  <c r="N567" i="20"/>
  <c r="O567" i="20"/>
  <c r="B568" i="20"/>
  <c r="C568" i="20"/>
  <c r="D568" i="20"/>
  <c r="E568" i="20"/>
  <c r="F568" i="20"/>
  <c r="G568" i="20"/>
  <c r="H568" i="20"/>
  <c r="I568" i="20"/>
  <c r="J568" i="20"/>
  <c r="K568" i="20"/>
  <c r="L568" i="20"/>
  <c r="M568" i="20"/>
  <c r="N568" i="20"/>
  <c r="O568" i="20"/>
  <c r="B569" i="20"/>
  <c r="C569" i="20"/>
  <c r="D569" i="20"/>
  <c r="E569" i="20"/>
  <c r="F569" i="20"/>
  <c r="G569" i="20"/>
  <c r="H569" i="20"/>
  <c r="I569" i="20"/>
  <c r="J569" i="20"/>
  <c r="K569" i="20"/>
  <c r="L569" i="20"/>
  <c r="M569" i="20"/>
  <c r="N569" i="20"/>
  <c r="O569" i="20"/>
  <c r="B570" i="20"/>
  <c r="C570" i="20"/>
  <c r="D570" i="20"/>
  <c r="E570" i="20"/>
  <c r="F570" i="20"/>
  <c r="G570" i="20"/>
  <c r="H570" i="20"/>
  <c r="I570" i="20"/>
  <c r="J570" i="20"/>
  <c r="K570" i="20"/>
  <c r="L570" i="20"/>
  <c r="M570" i="20"/>
  <c r="N570" i="20"/>
  <c r="O570" i="20"/>
  <c r="B571" i="20"/>
  <c r="C571" i="20"/>
  <c r="D571" i="20"/>
  <c r="E571" i="20"/>
  <c r="F571" i="20"/>
  <c r="G571" i="20"/>
  <c r="H571" i="20"/>
  <c r="I571" i="20"/>
  <c r="J571" i="20"/>
  <c r="K571" i="20"/>
  <c r="L571" i="20"/>
  <c r="M571" i="20"/>
  <c r="N571" i="20"/>
  <c r="O571" i="20"/>
  <c r="B572" i="20"/>
  <c r="C572" i="20"/>
  <c r="D572" i="20"/>
  <c r="E572" i="20"/>
  <c r="F572" i="20"/>
  <c r="G572" i="20"/>
  <c r="H572" i="20"/>
  <c r="I572" i="20"/>
  <c r="J572" i="20"/>
  <c r="K572" i="20"/>
  <c r="L572" i="20"/>
  <c r="M572" i="20"/>
  <c r="N572" i="20"/>
  <c r="O572" i="20"/>
  <c r="B573" i="20"/>
  <c r="C573" i="20"/>
  <c r="D573" i="20"/>
  <c r="E573" i="20"/>
  <c r="F573" i="20"/>
  <c r="G573" i="20"/>
  <c r="H573" i="20"/>
  <c r="I573" i="20"/>
  <c r="J573" i="20"/>
  <c r="K573" i="20"/>
  <c r="L573" i="20"/>
  <c r="M573" i="20"/>
  <c r="N573" i="20"/>
  <c r="O573" i="20"/>
  <c r="B574" i="20"/>
  <c r="C574" i="20"/>
  <c r="D574" i="20"/>
  <c r="E574" i="20"/>
  <c r="F574" i="20"/>
  <c r="G574" i="20"/>
  <c r="H574" i="20"/>
  <c r="I574" i="20"/>
  <c r="J574" i="20"/>
  <c r="K574" i="20"/>
  <c r="L574" i="20"/>
  <c r="M574" i="20"/>
  <c r="N574" i="20"/>
  <c r="O574" i="20"/>
  <c r="B575" i="20"/>
  <c r="C575" i="20"/>
  <c r="D575" i="20"/>
  <c r="E575" i="20"/>
  <c r="F575" i="20"/>
  <c r="G575" i="20"/>
  <c r="H575" i="20"/>
  <c r="I575" i="20"/>
  <c r="J575" i="20"/>
  <c r="K575" i="20"/>
  <c r="L575" i="20"/>
  <c r="M575" i="20"/>
  <c r="N575" i="20"/>
  <c r="O575" i="20"/>
  <c r="B576" i="20"/>
  <c r="C576" i="20"/>
  <c r="D576" i="20"/>
  <c r="E576" i="20"/>
  <c r="F576" i="20"/>
  <c r="G576" i="20"/>
  <c r="H576" i="20"/>
  <c r="I576" i="20"/>
  <c r="J576" i="20"/>
  <c r="K576" i="20"/>
  <c r="L576" i="20"/>
  <c r="M576" i="20"/>
  <c r="N576" i="20"/>
  <c r="O576" i="20"/>
  <c r="B577" i="20"/>
  <c r="C577" i="20"/>
  <c r="D577" i="20"/>
  <c r="E577" i="20"/>
  <c r="F577" i="20"/>
  <c r="G577" i="20"/>
  <c r="H577" i="20"/>
  <c r="I577" i="20"/>
  <c r="J577" i="20"/>
  <c r="K577" i="20"/>
  <c r="L577" i="20"/>
  <c r="M577" i="20"/>
  <c r="N577" i="20"/>
  <c r="O577" i="20"/>
  <c r="B578" i="20"/>
  <c r="C578" i="20"/>
  <c r="D578" i="20"/>
  <c r="E578" i="20"/>
  <c r="F578" i="20"/>
  <c r="G578" i="20"/>
  <c r="H578" i="20"/>
  <c r="I578" i="20"/>
  <c r="J578" i="20"/>
  <c r="K578" i="20"/>
  <c r="L578" i="20"/>
  <c r="M578" i="20"/>
  <c r="N578" i="20"/>
  <c r="O578" i="20"/>
  <c r="B579" i="20"/>
  <c r="C579" i="20"/>
  <c r="D579" i="20"/>
  <c r="E579" i="20"/>
  <c r="F579" i="20"/>
  <c r="G579" i="20"/>
  <c r="H579" i="20"/>
  <c r="I579" i="20"/>
  <c r="J579" i="20"/>
  <c r="K579" i="20"/>
  <c r="L579" i="20"/>
  <c r="M579" i="20"/>
  <c r="N579" i="20"/>
  <c r="O579" i="20"/>
  <c r="B580" i="20"/>
  <c r="C580" i="20"/>
  <c r="D580" i="20"/>
  <c r="E580" i="20"/>
  <c r="F580" i="20"/>
  <c r="G580" i="20"/>
  <c r="H580" i="20"/>
  <c r="I580" i="20"/>
  <c r="J580" i="20"/>
  <c r="K580" i="20"/>
  <c r="L580" i="20"/>
  <c r="M580" i="20"/>
  <c r="N580" i="20"/>
  <c r="O580" i="20"/>
  <c r="B581" i="20"/>
  <c r="C581" i="20"/>
  <c r="D581" i="20"/>
  <c r="E581" i="20"/>
  <c r="F581" i="20"/>
  <c r="G581" i="20"/>
  <c r="H581" i="20"/>
  <c r="I581" i="20"/>
  <c r="J581" i="20"/>
  <c r="K581" i="20"/>
  <c r="L581" i="20"/>
  <c r="M581" i="20"/>
  <c r="N581" i="20"/>
  <c r="O581" i="20"/>
  <c r="B582" i="20"/>
  <c r="C582" i="20"/>
  <c r="D582" i="20"/>
  <c r="E582" i="20"/>
  <c r="F582" i="20"/>
  <c r="G582" i="20"/>
  <c r="H582" i="20"/>
  <c r="I582" i="20"/>
  <c r="J582" i="20"/>
  <c r="K582" i="20"/>
  <c r="L582" i="20"/>
  <c r="M582" i="20"/>
  <c r="N582" i="20"/>
  <c r="O582" i="20"/>
  <c r="B583" i="20"/>
  <c r="C583" i="20"/>
  <c r="D583" i="20"/>
  <c r="E583" i="20"/>
  <c r="F583" i="20"/>
  <c r="G583" i="20"/>
  <c r="H583" i="20"/>
  <c r="I583" i="20"/>
  <c r="J583" i="20"/>
  <c r="K583" i="20"/>
  <c r="L583" i="20"/>
  <c r="M583" i="20"/>
  <c r="N583" i="20"/>
  <c r="O583" i="20"/>
  <c r="B584" i="20"/>
  <c r="C584" i="20"/>
  <c r="D584" i="20"/>
  <c r="E584" i="20"/>
  <c r="F584" i="20"/>
  <c r="G584" i="20"/>
  <c r="H584" i="20"/>
  <c r="I584" i="20"/>
  <c r="J584" i="20"/>
  <c r="K584" i="20"/>
  <c r="L584" i="20"/>
  <c r="M584" i="20"/>
  <c r="N584" i="20"/>
  <c r="O584" i="20"/>
  <c r="B585" i="20"/>
  <c r="C585" i="20"/>
  <c r="D585" i="20"/>
  <c r="E585" i="20"/>
  <c r="F585" i="20"/>
  <c r="G585" i="20"/>
  <c r="H585" i="20"/>
  <c r="I585" i="20"/>
  <c r="J585" i="20"/>
  <c r="K585" i="20"/>
  <c r="L585" i="20"/>
  <c r="M585" i="20"/>
  <c r="N585" i="20"/>
  <c r="O585" i="20"/>
  <c r="B586" i="20"/>
  <c r="C586" i="20"/>
  <c r="D586" i="20"/>
  <c r="E586" i="20"/>
  <c r="F586" i="20"/>
  <c r="G586" i="20"/>
  <c r="H586" i="20"/>
  <c r="I586" i="20"/>
  <c r="J586" i="20"/>
  <c r="K586" i="20"/>
  <c r="L586" i="20"/>
  <c r="M586" i="20"/>
  <c r="N586" i="20"/>
  <c r="O586" i="20"/>
  <c r="B587" i="20"/>
  <c r="C587" i="20"/>
  <c r="D587" i="20"/>
  <c r="E587" i="20"/>
  <c r="F587" i="20"/>
  <c r="G587" i="20"/>
  <c r="H587" i="20"/>
  <c r="I587" i="20"/>
  <c r="J587" i="20"/>
  <c r="K587" i="20"/>
  <c r="L587" i="20"/>
  <c r="M587" i="20"/>
  <c r="N587" i="20"/>
  <c r="O587" i="20"/>
  <c r="B588" i="20"/>
  <c r="C588" i="20"/>
  <c r="D588" i="20"/>
  <c r="E588" i="20"/>
  <c r="F588" i="20"/>
  <c r="G588" i="20"/>
  <c r="H588" i="20"/>
  <c r="I588" i="20"/>
  <c r="J588" i="20"/>
  <c r="K588" i="20"/>
  <c r="L588" i="20"/>
  <c r="M588" i="20"/>
  <c r="N588" i="20"/>
  <c r="O588" i="20"/>
  <c r="B589" i="20"/>
  <c r="C589" i="20"/>
  <c r="D589" i="20"/>
  <c r="E589" i="20"/>
  <c r="F589" i="20"/>
  <c r="G589" i="20"/>
  <c r="H589" i="20"/>
  <c r="I589" i="20"/>
  <c r="J589" i="20"/>
  <c r="K589" i="20"/>
  <c r="L589" i="20"/>
  <c r="M589" i="20"/>
  <c r="N589" i="20"/>
  <c r="O589" i="20"/>
  <c r="B590" i="20"/>
  <c r="C590" i="20"/>
  <c r="D590" i="20"/>
  <c r="E590" i="20"/>
  <c r="F590" i="20"/>
  <c r="G590" i="20"/>
  <c r="H590" i="20"/>
  <c r="I590" i="20"/>
  <c r="J590" i="20"/>
  <c r="K590" i="20"/>
  <c r="L590" i="20"/>
  <c r="M590" i="20"/>
  <c r="N590" i="20"/>
  <c r="O590" i="20"/>
  <c r="B591" i="20"/>
  <c r="C591" i="20"/>
  <c r="D591" i="20"/>
  <c r="E591" i="20"/>
  <c r="F591" i="20"/>
  <c r="G591" i="20"/>
  <c r="H591" i="20"/>
  <c r="I591" i="20"/>
  <c r="J591" i="20"/>
  <c r="K591" i="20"/>
  <c r="L591" i="20"/>
  <c r="M591" i="20"/>
  <c r="N591" i="20"/>
  <c r="O591" i="20"/>
  <c r="B592" i="20"/>
  <c r="C592" i="20"/>
  <c r="D592" i="20"/>
  <c r="E592" i="20"/>
  <c r="F592" i="20"/>
  <c r="G592" i="20"/>
  <c r="H592" i="20"/>
  <c r="I592" i="20"/>
  <c r="J592" i="20"/>
  <c r="K592" i="20"/>
  <c r="L592" i="20"/>
  <c r="M592" i="20"/>
  <c r="N592" i="20"/>
  <c r="O592" i="20"/>
  <c r="B593" i="20"/>
  <c r="C593" i="20"/>
  <c r="D593" i="20"/>
  <c r="E593" i="20"/>
  <c r="F593" i="20"/>
  <c r="G593" i="20"/>
  <c r="H593" i="20"/>
  <c r="I593" i="20"/>
  <c r="J593" i="20"/>
  <c r="K593" i="20"/>
  <c r="L593" i="20"/>
  <c r="M593" i="20"/>
  <c r="N593" i="20"/>
  <c r="O593" i="20"/>
  <c r="B594" i="20"/>
  <c r="C594" i="20"/>
  <c r="D594" i="20"/>
  <c r="E594" i="20"/>
  <c r="F594" i="20"/>
  <c r="G594" i="20"/>
  <c r="H594" i="20"/>
  <c r="I594" i="20"/>
  <c r="J594" i="20"/>
  <c r="K594" i="20"/>
  <c r="L594" i="20"/>
  <c r="M594" i="20"/>
  <c r="N594" i="20"/>
  <c r="O594" i="20"/>
  <c r="B595" i="20"/>
  <c r="C595" i="20"/>
  <c r="D595" i="20"/>
  <c r="E595" i="20"/>
  <c r="F595" i="20"/>
  <c r="G595" i="20"/>
  <c r="H595" i="20"/>
  <c r="I595" i="20"/>
  <c r="J595" i="20"/>
  <c r="K595" i="20"/>
  <c r="L595" i="20"/>
  <c r="M595" i="20"/>
  <c r="N595" i="20"/>
  <c r="O595" i="20"/>
  <c r="B596" i="20"/>
  <c r="C596" i="20"/>
  <c r="D596" i="20"/>
  <c r="E596" i="20"/>
  <c r="F596" i="20"/>
  <c r="G596" i="20"/>
  <c r="H596" i="20"/>
  <c r="I596" i="20"/>
  <c r="J596" i="20"/>
  <c r="K596" i="20"/>
  <c r="L596" i="20"/>
  <c r="M596" i="20"/>
  <c r="N596" i="20"/>
  <c r="O596" i="20"/>
  <c r="B597" i="20"/>
  <c r="C597" i="20"/>
  <c r="D597" i="20"/>
  <c r="E597" i="20"/>
  <c r="F597" i="20"/>
  <c r="G597" i="20"/>
  <c r="H597" i="20"/>
  <c r="I597" i="20"/>
  <c r="J597" i="20"/>
  <c r="K597" i="20"/>
  <c r="L597" i="20"/>
  <c r="M597" i="20"/>
  <c r="N597" i="20"/>
  <c r="O597" i="20"/>
  <c r="F9" i="17"/>
  <c r="AF11" i="10"/>
  <c r="AF7" i="10"/>
  <c r="AF8" i="10"/>
  <c r="AF16" i="10"/>
  <c r="AF9" i="10"/>
  <c r="AF18" i="10"/>
  <c r="AF19" i="10"/>
  <c r="AF15" i="10"/>
  <c r="AF10" i="10"/>
  <c r="AF6" i="10"/>
  <c r="AF21" i="10"/>
  <c r="AF22" i="10"/>
  <c r="AF14" i="10"/>
  <c r="G5" i="2" l="1"/>
  <c r="G4" i="2"/>
  <c r="G3" i="2"/>
  <c r="G2" i="2"/>
  <c r="C9" i="17"/>
  <c r="B15" i="20" l="1"/>
  <c r="AP14" i="10" l="1"/>
  <c r="AW14" i="10"/>
  <c r="AW11" i="10"/>
  <c r="AW7" i="10"/>
  <c r="AW8" i="10"/>
  <c r="AW9" i="10"/>
  <c r="AW19" i="10"/>
  <c r="AW16" i="10"/>
  <c r="AW18" i="10"/>
  <c r="AW15" i="10"/>
  <c r="AW10" i="10"/>
  <c r="AW6" i="10"/>
  <c r="AW5" i="10"/>
  <c r="AW22" i="10"/>
  <c r="AW21" i="10"/>
  <c r="AC11" i="10"/>
  <c r="AG11" i="10"/>
  <c r="AV11" i="10" s="1"/>
  <c r="AK11" i="10"/>
  <c r="AL11" i="10" s="1"/>
  <c r="AM11" i="10"/>
  <c r="AN11" i="10" s="1"/>
  <c r="AP11" i="10"/>
  <c r="AR11" i="10"/>
  <c r="AS11" i="10"/>
  <c r="AE11" i="10" l="1"/>
  <c r="AU11" i="10"/>
  <c r="AY11" i="10"/>
  <c r="AQ11" i="10"/>
  <c r="AC6" i="10"/>
  <c r="AC7" i="10"/>
  <c r="AC8" i="10"/>
  <c r="AC16" i="10"/>
  <c r="AC9" i="10"/>
  <c r="AC18" i="10"/>
  <c r="AC19" i="10"/>
  <c r="AC5" i="10"/>
  <c r="AC21" i="10"/>
  <c r="AC22" i="10"/>
  <c r="AC15" i="10"/>
  <c r="AC10" i="10"/>
  <c r="AG14" i="10"/>
  <c r="AV14" i="10" s="1"/>
  <c r="AK14" i="10"/>
  <c r="AM14" i="10"/>
  <c r="AN14" i="10" s="1"/>
  <c r="AR14" i="10"/>
  <c r="AS14" i="10"/>
  <c r="AG7" i="10"/>
  <c r="AV7" i="10" s="1"/>
  <c r="AK7" i="10"/>
  <c r="AL7" i="10" s="1"/>
  <c r="AM7" i="10"/>
  <c r="AN7" i="10" s="1"/>
  <c r="AP7" i="10"/>
  <c r="AR7" i="10"/>
  <c r="AS7" i="10"/>
  <c r="AG8" i="10"/>
  <c r="AV8" i="10" s="1"/>
  <c r="AK8" i="10"/>
  <c r="AL8" i="10" s="1"/>
  <c r="AM8" i="10"/>
  <c r="AN8" i="10" s="1"/>
  <c r="AP8" i="10"/>
  <c r="AR8" i="10"/>
  <c r="AS8" i="10"/>
  <c r="AG16" i="10"/>
  <c r="AV16" i="10" s="1"/>
  <c r="AK16" i="10"/>
  <c r="AL16" i="10" s="1"/>
  <c r="AM16" i="10"/>
  <c r="AN16" i="10" s="1"/>
  <c r="AP16" i="10"/>
  <c r="AR16" i="10"/>
  <c r="AS16" i="10"/>
  <c r="AG9" i="10"/>
  <c r="AV9" i="10" s="1"/>
  <c r="AK9" i="10"/>
  <c r="AL9" i="10" s="1"/>
  <c r="AM9" i="10"/>
  <c r="AN9" i="10" s="1"/>
  <c r="AP9" i="10"/>
  <c r="AR9" i="10"/>
  <c r="AS9" i="10"/>
  <c r="AG18" i="10"/>
  <c r="AV18" i="10" s="1"/>
  <c r="AK18" i="10"/>
  <c r="AL18" i="10" s="1"/>
  <c r="AM18" i="10"/>
  <c r="AN18" i="10" s="1"/>
  <c r="AP18" i="10"/>
  <c r="AR18" i="10"/>
  <c r="AS18" i="10"/>
  <c r="AE10" i="10" l="1"/>
  <c r="AU10" i="10"/>
  <c r="AE8" i="10"/>
  <c r="AU8" i="10"/>
  <c r="AE7" i="10"/>
  <c r="AU7" i="10"/>
  <c r="AE21" i="10"/>
  <c r="AU21" i="10"/>
  <c r="AE5" i="10"/>
  <c r="AU5" i="10"/>
  <c r="AE16" i="10"/>
  <c r="AU16" i="10"/>
  <c r="AE22" i="10"/>
  <c r="AU22" i="10"/>
  <c r="AE6" i="10"/>
  <c r="AU6" i="10"/>
  <c r="AE19" i="10"/>
  <c r="AU19" i="10"/>
  <c r="AE15" i="10"/>
  <c r="AU15" i="10"/>
  <c r="AE18" i="10"/>
  <c r="AU18" i="10"/>
  <c r="AE9" i="10"/>
  <c r="AU9" i="10"/>
  <c r="AY18" i="10"/>
  <c r="AY7" i="10"/>
  <c r="AY14" i="10"/>
  <c r="AY9" i="10"/>
  <c r="AY16" i="10"/>
  <c r="AY8" i="10"/>
  <c r="AL14" i="10"/>
  <c r="AQ14" i="10" s="1"/>
  <c r="AQ18" i="10"/>
  <c r="AQ16" i="10"/>
  <c r="AQ8" i="10"/>
  <c r="AQ7" i="10"/>
  <c r="AQ9" i="10"/>
  <c r="AG19" i="10"/>
  <c r="AV19" i="10" s="1"/>
  <c r="AK19" i="10"/>
  <c r="AL19" i="10" s="1"/>
  <c r="AM19" i="10"/>
  <c r="AN19" i="10" s="1"/>
  <c r="AP19" i="10"/>
  <c r="AR19" i="10"/>
  <c r="AS19" i="10"/>
  <c r="AG22" i="10"/>
  <c r="AV22" i="10" s="1"/>
  <c r="AK22" i="10"/>
  <c r="AL22" i="10" s="1"/>
  <c r="AM22" i="10"/>
  <c r="AN22" i="10" s="1"/>
  <c r="AP22" i="10"/>
  <c r="AR22" i="10"/>
  <c r="AS22" i="10"/>
  <c r="AG21" i="10"/>
  <c r="AV21" i="10" s="1"/>
  <c r="AK21" i="10"/>
  <c r="AL21" i="10" s="1"/>
  <c r="AM21" i="10"/>
  <c r="AN21" i="10" s="1"/>
  <c r="AP21" i="10"/>
  <c r="AR21" i="10"/>
  <c r="AS21" i="10"/>
  <c r="AY22" i="10" l="1"/>
  <c r="AY21" i="10"/>
  <c r="AY19" i="10"/>
  <c r="AQ19" i="10"/>
  <c r="AQ22" i="10"/>
  <c r="AQ21" i="10"/>
  <c r="AM6" i="10" l="1"/>
  <c r="AK15" i="10"/>
  <c r="C4" i="2"/>
  <c r="AO12" i="10" s="1"/>
  <c r="AX12" i="10" s="1"/>
  <c r="BA12" i="10" s="1"/>
  <c r="AG6" i="10"/>
  <c r="AV6" i="10" s="1"/>
  <c r="AG5" i="10"/>
  <c r="AV5" i="10" s="1"/>
  <c r="AG15" i="10"/>
  <c r="AV15" i="10" s="1"/>
  <c r="AG10" i="10"/>
  <c r="AV10" i="10" s="1"/>
  <c r="AS6" i="10"/>
  <c r="AS5" i="10"/>
  <c r="AS15" i="10"/>
  <c r="AS10" i="10"/>
  <c r="AR6" i="10"/>
  <c r="AR5" i="10"/>
  <c r="AR15" i="10"/>
  <c r="AR10" i="10"/>
  <c r="AP6" i="10"/>
  <c r="A106" i="20"/>
  <c r="A107" i="20"/>
  <c r="A108" i="20"/>
  <c r="A109" i="20"/>
  <c r="A110" i="20"/>
  <c r="A111" i="20"/>
  <c r="A112" i="20"/>
  <c r="A113" i="20"/>
  <c r="A114" i="20"/>
  <c r="AO17" i="10" l="1"/>
  <c r="AX17" i="10" s="1"/>
  <c r="BA17" i="10" s="1"/>
  <c r="AO20" i="10"/>
  <c r="AX20" i="10" s="1"/>
  <c r="BA20" i="10" s="1"/>
  <c r="AO13" i="10"/>
  <c r="AX13" i="10" s="1"/>
  <c r="BA13" i="10" s="1"/>
  <c r="AY15" i="10"/>
  <c r="AY5" i="10"/>
  <c r="AY10" i="10"/>
  <c r="AY6" i="10"/>
  <c r="AO14" i="10"/>
  <c r="AO15" i="10"/>
  <c r="AO11" i="10"/>
  <c r="AX11" i="10" s="1"/>
  <c r="BA11" i="10" s="1"/>
  <c r="AO10" i="10"/>
  <c r="AO7" i="10"/>
  <c r="AX7" i="10" s="1"/>
  <c r="BA7" i="10" s="1"/>
  <c r="AO6" i="10"/>
  <c r="AO22" i="10"/>
  <c r="AX22" i="10" s="1"/>
  <c r="BA22" i="10" s="1"/>
  <c r="AO8" i="10"/>
  <c r="AX8" i="10" s="1"/>
  <c r="BA8" i="10" s="1"/>
  <c r="AO5" i="10"/>
  <c r="AO9" i="10"/>
  <c r="AX9" i="10" s="1"/>
  <c r="BA9" i="10" s="1"/>
  <c r="AO19" i="10"/>
  <c r="AX19" i="10" s="1"/>
  <c r="BA19" i="10" s="1"/>
  <c r="AO21" i="10"/>
  <c r="AX21" i="10" s="1"/>
  <c r="BA21" i="10" s="1"/>
  <c r="AO16" i="10"/>
  <c r="AX16" i="10" s="1"/>
  <c r="BA16" i="10" s="1"/>
  <c r="AO18" i="10"/>
  <c r="AX18" i="10" s="1"/>
  <c r="BA18" i="10" s="1"/>
  <c r="AX14" i="10" l="1"/>
  <c r="BA14" i="10" s="1"/>
  <c r="AK6" i="10"/>
  <c r="AX6" i="10" s="1"/>
  <c r="BA6" i="10" s="1"/>
  <c r="AK5" i="10"/>
  <c r="AK10" i="10"/>
  <c r="AP5" i="10"/>
  <c r="AQ5" i="10" s="1"/>
  <c r="AP10" i="10"/>
  <c r="AN6" i="10"/>
  <c r="AM5" i="10"/>
  <c r="AN5" i="10" s="1"/>
  <c r="AM15" i="10"/>
  <c r="AN15" i="10" s="1"/>
  <c r="AM10" i="10"/>
  <c r="AN10" i="10" s="1"/>
  <c r="AX5" i="10" l="1"/>
  <c r="BA5" i="10" s="1"/>
  <c r="AL10" i="10"/>
  <c r="AL15" i="10"/>
  <c r="AL5" i="10"/>
  <c r="AL6" i="10"/>
  <c r="AX10" i="10" l="1"/>
  <c r="BA10" i="10" s="1"/>
  <c r="AX15" i="10"/>
  <c r="BA15" i="10" s="1"/>
  <c r="AQ6" i="10"/>
  <c r="AQ10" i="10"/>
  <c r="AQ15" i="10"/>
  <c r="A11" i="17"/>
  <c r="B1" i="17"/>
  <c r="AZ12" i="10" l="1"/>
  <c r="AZ13" i="10"/>
  <c r="AZ20" i="10"/>
  <c r="A12" i="17"/>
  <c r="A13" i="17" l="1"/>
  <c r="A14" i="17" l="1"/>
  <c r="A15" i="17" l="1"/>
  <c r="A16" i="17" l="1"/>
  <c r="A17" i="17" l="1"/>
  <c r="A18" i="17" l="1"/>
  <c r="A19" i="17" l="1"/>
  <c r="A20" i="17" l="1"/>
  <c r="A21" i="17" l="1"/>
  <c r="A22" i="17" l="1"/>
  <c r="A23" i="17" l="1"/>
  <c r="A24" i="17" l="1"/>
  <c r="A25" i="17" l="1"/>
  <c r="A26" i="17" l="1"/>
  <c r="A27" i="17" l="1"/>
  <c r="A28" i="17" l="1"/>
  <c r="F28" i="17" s="1" a="1"/>
  <c r="F28" i="17" s="1"/>
  <c r="B28" i="17" l="1"/>
  <c r="C28" i="17" a="1"/>
  <c r="C28" i="17" s="1"/>
  <c r="A29" i="17"/>
  <c r="F29" i="17" s="1" a="1"/>
  <c r="F29" i="17" s="1"/>
  <c r="D28" i="17" l="1"/>
  <c r="B29" i="17"/>
  <c r="C29" i="17" a="1"/>
  <c r="C29" i="17" s="1"/>
  <c r="D29" i="17" s="1"/>
  <c r="A30" i="17"/>
  <c r="F30" i="17" s="1" a="1"/>
  <c r="F30" i="17" s="1"/>
  <c r="B30" i="17" l="1"/>
  <c r="C30" i="17" a="1"/>
  <c r="C30" i="17" s="1"/>
  <c r="D30" i="17" s="1"/>
  <c r="A31" i="17"/>
  <c r="F31" i="17" s="1" a="1"/>
  <c r="F31" i="17" s="1"/>
  <c r="C31" i="17" l="1" a="1"/>
  <c r="C31" i="17" s="1"/>
  <c r="B31" i="17"/>
  <c r="A32" i="17"/>
  <c r="F32" i="17" s="1" a="1"/>
  <c r="F32" i="17" s="1"/>
  <c r="D31" i="17" l="1"/>
  <c r="C32" i="17" a="1"/>
  <c r="C32" i="17" s="1"/>
  <c r="D32" i="17" s="1"/>
  <c r="B32" i="17"/>
  <c r="A33" i="17"/>
  <c r="F33" i="17" s="1" a="1"/>
  <c r="F33" i="17" s="1"/>
  <c r="B33" i="17" l="1"/>
  <c r="C33" i="17" a="1"/>
  <c r="C33" i="17" s="1"/>
  <c r="D33" i="17" s="1"/>
  <c r="A34" i="17"/>
  <c r="F34" i="17" s="1" a="1"/>
  <c r="F34" i="17" s="1"/>
  <c r="B34" i="17" l="1"/>
  <c r="C34" i="17" a="1"/>
  <c r="C34" i="17" s="1"/>
  <c r="D34" i="17" s="1"/>
  <c r="A35" i="17"/>
  <c r="F35" i="17" s="1" a="1"/>
  <c r="F35" i="17" s="1"/>
  <c r="B35" i="17" l="1"/>
  <c r="C35" i="17" a="1"/>
  <c r="C35" i="17" s="1"/>
  <c r="D35" i="17" s="1"/>
  <c r="A36" i="17"/>
  <c r="F36" i="17" s="1" a="1"/>
  <c r="F36" i="17" s="1"/>
  <c r="B36" i="17" l="1"/>
  <c r="C36" i="17" a="1"/>
  <c r="C36" i="17" s="1"/>
  <c r="D36" i="17" s="1"/>
  <c r="A37" i="17"/>
  <c r="F37" i="17" s="1" a="1"/>
  <c r="F37" i="17" s="1"/>
  <c r="B37" i="17" l="1"/>
  <c r="C37" i="17" a="1"/>
  <c r="C37" i="17" s="1"/>
  <c r="D37" i="17" s="1"/>
  <c r="A38" i="17"/>
  <c r="F38" i="17" s="1" a="1"/>
  <c r="F38" i="17" s="1"/>
  <c r="B38" i="17" l="1"/>
  <c r="C38" i="17" a="1"/>
  <c r="C38" i="17" s="1"/>
  <c r="D38" i="17" s="1"/>
  <c r="A39" i="17"/>
  <c r="F39" i="17" s="1" a="1"/>
  <c r="F39" i="17" s="1"/>
  <c r="C39" i="17" l="1" a="1"/>
  <c r="C39" i="17" s="1"/>
  <c r="D39" i="17" s="1"/>
  <c r="B39" i="17"/>
  <c r="A40" i="17"/>
  <c r="F40" i="17" s="1" a="1"/>
  <c r="F40" i="17" s="1"/>
  <c r="C40" i="17" l="1" a="1"/>
  <c r="C40" i="17" s="1"/>
  <c r="D40" i="17" s="1"/>
  <c r="B40" i="17"/>
  <c r="A41" i="17"/>
  <c r="F41" i="17" s="1" a="1"/>
  <c r="F41" i="17" s="1"/>
  <c r="B41" i="17" l="1"/>
  <c r="C41" i="17" a="1"/>
  <c r="C41" i="17" s="1"/>
  <c r="D41" i="17" s="1"/>
  <c r="A42" i="17"/>
  <c r="F42" i="17" s="1" a="1"/>
  <c r="F42" i="17" s="1"/>
  <c r="B42" i="17" l="1"/>
  <c r="C42" i="17" a="1"/>
  <c r="C42" i="17" s="1"/>
  <c r="D42" i="17" s="1"/>
  <c r="A43" i="17"/>
  <c r="F43" i="17" s="1" a="1"/>
  <c r="F43" i="17" s="1"/>
  <c r="B43" i="17" l="1"/>
  <c r="C43" i="17" a="1"/>
  <c r="C43" i="17" s="1"/>
  <c r="D43" i="17" s="1"/>
  <c r="A44" i="17"/>
  <c r="F44" i="17" s="1" a="1"/>
  <c r="F44" i="17" s="1"/>
  <c r="B44" i="17" l="1"/>
  <c r="C44" i="17" a="1"/>
  <c r="C44" i="17" s="1"/>
  <c r="D44" i="17" s="1"/>
  <c r="A45" i="17"/>
  <c r="F45" i="17" s="1" a="1"/>
  <c r="F45" i="17" s="1"/>
  <c r="B45" i="17" l="1"/>
  <c r="C45" i="17" a="1"/>
  <c r="C45" i="17" s="1"/>
  <c r="D45" i="17" s="1"/>
  <c r="A46" i="17"/>
  <c r="F46" i="17" s="1" a="1"/>
  <c r="F46" i="17" s="1"/>
  <c r="B46" i="17" l="1"/>
  <c r="C46" i="17" a="1"/>
  <c r="C46" i="17" s="1"/>
  <c r="D46" i="17" s="1"/>
  <c r="A47" i="17"/>
  <c r="F47" i="17" s="1" a="1"/>
  <c r="F47" i="17" s="1"/>
  <c r="C47" i="17" l="1" a="1"/>
  <c r="C47" i="17" s="1"/>
  <c r="D47" i="17" s="1"/>
  <c r="B47" i="17"/>
  <c r="A48" i="17"/>
  <c r="F48" i="17" s="1" a="1"/>
  <c r="F48" i="17" s="1"/>
  <c r="C48" i="17" l="1" a="1"/>
  <c r="C48" i="17" s="1"/>
  <c r="D48" i="17" s="1"/>
  <c r="B48" i="17"/>
  <c r="A49" i="17"/>
  <c r="F49" i="17" s="1" a="1"/>
  <c r="F49" i="17" s="1"/>
  <c r="B49" i="17" l="1"/>
  <c r="C49" i="17" a="1"/>
  <c r="C49" i="17" s="1"/>
  <c r="D49" i="17" s="1"/>
  <c r="A50" i="17"/>
  <c r="F50" i="17" s="1" a="1"/>
  <c r="F50" i="17" s="1"/>
  <c r="B50" i="17" l="1"/>
  <c r="C50" i="17" a="1"/>
  <c r="C50" i="17" s="1"/>
  <c r="D50" i="17" s="1"/>
  <c r="A51" i="17"/>
  <c r="F51" i="17" s="1" a="1"/>
  <c r="F51" i="17" s="1"/>
  <c r="B51" i="17" l="1"/>
  <c r="C51" i="17" a="1"/>
  <c r="C51" i="17" s="1"/>
  <c r="D51" i="17" s="1"/>
  <c r="A52" i="17"/>
  <c r="F52" i="17" s="1" a="1"/>
  <c r="F52" i="17" s="1"/>
  <c r="B52" i="17" l="1"/>
  <c r="C52" i="17" a="1"/>
  <c r="C52" i="17" s="1"/>
  <c r="D52" i="17" s="1"/>
  <c r="A53" i="17"/>
  <c r="F53" i="17" s="1" a="1"/>
  <c r="F53" i="17" s="1"/>
  <c r="B53" i="17" l="1"/>
  <c r="C53" i="17" a="1"/>
  <c r="C53" i="17" s="1"/>
  <c r="D53" i="17" s="1"/>
  <c r="A54" i="17"/>
  <c r="F54" i="17" s="1" a="1"/>
  <c r="F54" i="17" s="1"/>
  <c r="B54" i="17" l="1"/>
  <c r="C54" i="17" a="1"/>
  <c r="C54" i="17" s="1"/>
  <c r="D54" i="17" s="1"/>
  <c r="A55" i="17"/>
  <c r="F55" i="17" s="1" a="1"/>
  <c r="F55" i="17" s="1"/>
  <c r="C55" i="17" l="1" a="1"/>
  <c r="C55" i="17" s="1"/>
  <c r="D55" i="17" s="1"/>
  <c r="B55" i="17"/>
  <c r="A56" i="17"/>
  <c r="F56" i="17" s="1" a="1"/>
  <c r="F56" i="17" s="1"/>
  <c r="C56" i="17" l="1" a="1"/>
  <c r="C56" i="17" s="1"/>
  <c r="D56" i="17" s="1"/>
  <c r="B56" i="17"/>
  <c r="A57" i="17"/>
  <c r="F57" i="17" s="1" a="1"/>
  <c r="F57" i="17" s="1"/>
  <c r="B57" i="17" l="1"/>
  <c r="C57" i="17" a="1"/>
  <c r="C57" i="17" s="1"/>
  <c r="D57" i="17" s="1"/>
  <c r="A58" i="17"/>
  <c r="F58" i="17" s="1" a="1"/>
  <c r="F58" i="17" s="1"/>
  <c r="B58" i="17" l="1"/>
  <c r="C58" i="17" a="1"/>
  <c r="C58" i="17" s="1"/>
  <c r="D58" i="17" s="1"/>
  <c r="A59" i="17"/>
  <c r="F59" i="17" s="1" a="1"/>
  <c r="F59" i="17" s="1"/>
  <c r="B59" i="17" l="1"/>
  <c r="C59" i="17" a="1"/>
  <c r="C59" i="17" s="1"/>
  <c r="D59" i="17" s="1"/>
  <c r="A60" i="17"/>
  <c r="F60" i="17" s="1" a="1"/>
  <c r="F60" i="17" s="1"/>
  <c r="B60" i="17" l="1"/>
  <c r="C60" i="17" a="1"/>
  <c r="C60" i="17" s="1"/>
  <c r="D60" i="17" s="1"/>
  <c r="A61" i="17"/>
  <c r="F61" i="17" s="1" a="1"/>
  <c r="F61" i="17" s="1"/>
  <c r="B61" i="17" l="1"/>
  <c r="C61" i="17" a="1"/>
  <c r="C61" i="17" s="1"/>
  <c r="D61" i="17" s="1"/>
  <c r="A62" i="17"/>
  <c r="F62" i="17" s="1" a="1"/>
  <c r="F62" i="17" s="1"/>
  <c r="B62" i="17" l="1"/>
  <c r="C62" i="17" a="1"/>
  <c r="C62" i="17" s="1"/>
  <c r="D62" i="17" s="1"/>
  <c r="A63" i="17"/>
  <c r="F63" i="17" s="1" a="1"/>
  <c r="F63" i="17" s="1"/>
  <c r="C63" i="17" l="1" a="1"/>
  <c r="C63" i="17" s="1"/>
  <c r="D63" i="17" s="1"/>
  <c r="B63" i="17"/>
  <c r="A64" i="17"/>
  <c r="F64" i="17" s="1" a="1"/>
  <c r="F64" i="17" s="1"/>
  <c r="C64" i="17" l="1" a="1"/>
  <c r="C64" i="17" s="1"/>
  <c r="D64" i="17" s="1"/>
  <c r="B64" i="17"/>
  <c r="A65" i="17"/>
  <c r="F65" i="17" s="1" a="1"/>
  <c r="F65" i="17" s="1"/>
  <c r="B65" i="17" l="1"/>
  <c r="C65" i="17" a="1"/>
  <c r="C65" i="17" s="1"/>
  <c r="D65" i="17" s="1"/>
  <c r="A66" i="17"/>
  <c r="F66" i="17" s="1" a="1"/>
  <c r="F66" i="17" s="1"/>
  <c r="B66" i="17" l="1"/>
  <c r="C66" i="17" a="1"/>
  <c r="C66" i="17" s="1"/>
  <c r="D66" i="17" s="1"/>
  <c r="A67" i="17"/>
  <c r="F67" i="17" s="1" a="1"/>
  <c r="F67" i="17" s="1"/>
  <c r="B67" i="17" l="1"/>
  <c r="C67" i="17" a="1"/>
  <c r="C67" i="17" s="1"/>
  <c r="D67" i="17" s="1"/>
  <c r="A68" i="17"/>
  <c r="F68" i="17" s="1" a="1"/>
  <c r="F68" i="17" s="1"/>
  <c r="B68" i="17" l="1"/>
  <c r="C68" i="17" a="1"/>
  <c r="C68" i="17" s="1"/>
  <c r="D68" i="17" s="1"/>
  <c r="A69" i="17"/>
  <c r="F69" i="17" s="1" a="1"/>
  <c r="F69" i="17" s="1"/>
  <c r="B69" i="17" l="1"/>
  <c r="C69" i="17" a="1"/>
  <c r="C69" i="17" s="1"/>
  <c r="D69" i="17" s="1"/>
  <c r="A70" i="17"/>
  <c r="F70" i="17" s="1" a="1"/>
  <c r="F70" i="17" s="1"/>
  <c r="B70" i="17" l="1"/>
  <c r="C70" i="17" a="1"/>
  <c r="C70" i="17" s="1"/>
  <c r="D70" i="17" s="1"/>
  <c r="A71" i="17"/>
  <c r="F71" i="17" s="1" a="1"/>
  <c r="F71" i="17" s="1"/>
  <c r="C71" i="17" l="1" a="1"/>
  <c r="C71" i="17" s="1"/>
  <c r="B71" i="17"/>
  <c r="D71" i="17" l="1"/>
  <c r="AZ16" i="10" l="1"/>
  <c r="AZ9" i="10"/>
  <c r="AZ22" i="10"/>
  <c r="AZ15" i="10"/>
  <c r="AZ21" i="10"/>
  <c r="AZ8" i="10"/>
  <c r="AZ6" i="10"/>
  <c r="AZ17" i="10"/>
  <c r="AZ19" i="10"/>
  <c r="AZ18" i="10"/>
  <c r="AZ7" i="10"/>
  <c r="AZ5" i="10"/>
  <c r="AZ10" i="10"/>
  <c r="AZ11" i="10"/>
  <c r="AZ14" i="10"/>
  <c r="B27" i="17" l="1"/>
  <c r="C27" i="17" s="1" a="1"/>
  <c r="C27" i="17" s="1"/>
  <c r="B26" i="17"/>
  <c r="C26" i="17" s="1" a="1"/>
  <c r="C26" i="17" s="1"/>
  <c r="B25" i="17"/>
  <c r="C25" i="17" s="1" a="1"/>
  <c r="C25" i="17" s="1"/>
  <c r="B10" i="17"/>
  <c r="C10" i="17" s="1" a="1"/>
  <c r="C10" i="17" s="1"/>
  <c r="B24" i="17"/>
  <c r="C24" i="17" s="1" a="1"/>
  <c r="C24" i="17" s="1"/>
  <c r="B22" i="17"/>
  <c r="C22" i="17" s="1" a="1"/>
  <c r="C22" i="17" s="1"/>
  <c r="B13" i="17"/>
  <c r="C13" i="17" s="1" a="1"/>
  <c r="C13" i="17" s="1"/>
  <c r="B19" i="17"/>
  <c r="C19" i="17" s="1" a="1"/>
  <c r="C19" i="17" s="1"/>
  <c r="B20" i="17"/>
  <c r="C20" i="17" s="1" a="1"/>
  <c r="C20" i="17" s="1"/>
  <c r="B11" i="17"/>
  <c r="C11" i="17" s="1" a="1"/>
  <c r="C11" i="17" s="1"/>
  <c r="B14" i="17"/>
  <c r="C14" i="17" s="1" a="1"/>
  <c r="C14" i="17" s="1"/>
  <c r="B12" i="17"/>
  <c r="C12" i="17" s="1" a="1"/>
  <c r="C12" i="17" s="1"/>
  <c r="B21" i="17"/>
  <c r="C21" i="17" s="1" a="1"/>
  <c r="C21" i="17" s="1"/>
  <c r="B23" i="17"/>
  <c r="C23" i="17" s="1" a="1"/>
  <c r="C23" i="17" s="1"/>
  <c r="B17" i="17"/>
  <c r="C17" i="17" s="1" a="1"/>
  <c r="C17" i="17" s="1"/>
  <c r="B16" i="17"/>
  <c r="C16" i="17" s="1" a="1"/>
  <c r="C16" i="17" s="1"/>
  <c r="B15" i="17"/>
  <c r="C15" i="17" s="1" a="1"/>
  <c r="C15" i="17" s="1"/>
  <c r="B18" i="17"/>
  <c r="C18" i="17" s="1" a="1"/>
  <c r="C18" i="17" s="1"/>
  <c r="E37" i="20" l="1"/>
  <c r="D11" i="17"/>
  <c r="D20" i="17"/>
  <c r="D22" i="17"/>
  <c r="D13" i="17"/>
  <c r="D24" i="17"/>
  <c r="D16" i="17"/>
  <c r="D25" i="17"/>
  <c r="D14" i="17"/>
  <c r="D21" i="17"/>
  <c r="D27" i="17"/>
  <c r="D19" i="17"/>
  <c r="D17" i="17"/>
  <c r="D15" i="17"/>
  <c r="D18" i="17"/>
  <c r="D26" i="17"/>
  <c r="D12" i="17"/>
  <c r="D10" i="17"/>
  <c r="D23" i="17"/>
  <c r="E15" i="17" l="1"/>
  <c r="F15" i="17" s="1" a="1"/>
  <c r="F15" i="17" s="1"/>
  <c r="E16" i="17"/>
  <c r="F16" i="17" s="1" a="1"/>
  <c r="F16" i="17" s="1"/>
  <c r="E62" i="17"/>
  <c r="I96" i="20" s="1"/>
  <c r="E50" i="17"/>
  <c r="O84" i="20" s="1"/>
  <c r="E25" i="17"/>
  <c r="E14" i="17"/>
  <c r="E60" i="17"/>
  <c r="O94" i="20" s="1"/>
  <c r="E13" i="17"/>
  <c r="E51" i="17"/>
  <c r="E66" i="17"/>
  <c r="L100" i="20" s="1"/>
  <c r="E32" i="17"/>
  <c r="G66" i="20" s="1"/>
  <c r="E45" i="17"/>
  <c r="E58" i="17"/>
  <c r="I92" i="20" s="1"/>
  <c r="E55" i="17"/>
  <c r="H89" i="20" s="1"/>
  <c r="E34" i="17"/>
  <c r="C68" i="20" s="1"/>
  <c r="E20" i="17"/>
  <c r="E26" i="17"/>
  <c r="E30" i="17"/>
  <c r="L64" i="20" s="1"/>
  <c r="E19" i="17"/>
  <c r="F19" i="17" s="1" a="1"/>
  <c r="F19" i="17" s="1"/>
  <c r="E37" i="17"/>
  <c r="E71" i="20" s="1"/>
  <c r="E42" i="17"/>
  <c r="H76" i="20" s="1"/>
  <c r="E47" i="17"/>
  <c r="G81" i="20" s="1"/>
  <c r="E41" i="17"/>
  <c r="H75" i="20" s="1"/>
  <c r="E12" i="17"/>
  <c r="F12" i="17" s="1" a="1"/>
  <c r="F12" i="17" s="1"/>
  <c r="E57" i="17"/>
  <c r="O91" i="20" s="1"/>
  <c r="E70" i="17"/>
  <c r="N104" i="20" s="1"/>
  <c r="E61" i="17"/>
  <c r="B95" i="20" s="1"/>
  <c r="E29" i="17"/>
  <c r="H63" i="20" s="1"/>
  <c r="E65" i="17"/>
  <c r="N99" i="20" s="1"/>
  <c r="E44" i="17"/>
  <c r="K78" i="20" s="1"/>
  <c r="E67" i="17"/>
  <c r="L101" i="20" s="1"/>
  <c r="E11" i="17"/>
  <c r="E18" i="17"/>
  <c r="E71" i="17"/>
  <c r="D105" i="20" s="1"/>
  <c r="E40" i="17"/>
  <c r="D74" i="20" s="1"/>
  <c r="E63" i="17"/>
  <c r="N97" i="20" s="1"/>
  <c r="E33" i="17"/>
  <c r="I67" i="20" s="1"/>
  <c r="E36" i="17"/>
  <c r="J70" i="20" s="1"/>
  <c r="E59" i="17"/>
  <c r="G93" i="20" s="1"/>
  <c r="E24" i="17"/>
  <c r="E46" i="17"/>
  <c r="D80" i="20" s="1"/>
  <c r="E31" i="17"/>
  <c r="D65" i="20" s="1"/>
  <c r="E49" i="17"/>
  <c r="B83" i="20" s="1"/>
  <c r="E69" i="17"/>
  <c r="I103" i="20" s="1"/>
  <c r="E56" i="17"/>
  <c r="I90" i="20" s="1"/>
  <c r="E68" i="17"/>
  <c r="E102" i="20" s="1"/>
  <c r="E43" i="17"/>
  <c r="E48" i="17"/>
  <c r="O82" i="20" s="1"/>
  <c r="E54" i="17"/>
  <c r="B88" i="20" s="1"/>
  <c r="E53" i="17"/>
  <c r="E64" i="17"/>
  <c r="E17" i="17"/>
  <c r="F17" i="17" s="1" a="1"/>
  <c r="F17" i="17" s="1"/>
  <c r="E52" i="17"/>
  <c r="H86" i="20" s="1"/>
  <c r="E35" i="17"/>
  <c r="B69" i="20" s="1"/>
  <c r="E10" i="17"/>
  <c r="E38" i="17"/>
  <c r="J72" i="20" s="1"/>
  <c r="E23" i="17"/>
  <c r="E39" i="17"/>
  <c r="N73" i="20" s="1"/>
  <c r="E22" i="17"/>
  <c r="F22" i="17" s="1" a="1"/>
  <c r="F22" i="17" s="1"/>
  <c r="E28" i="17"/>
  <c r="E21" i="17"/>
  <c r="F21" i="17" s="1" a="1"/>
  <c r="F21" i="17" s="1"/>
  <c r="E27" i="17"/>
  <c r="I45" i="20"/>
  <c r="K44" i="20"/>
  <c r="F10" i="17" l="1" a="1"/>
  <c r="F10" i="17" s="1"/>
  <c r="F27" i="17" a="1"/>
  <c r="F27" i="17" s="1"/>
  <c r="F26" i="17" a="1"/>
  <c r="F26" i="17" s="1"/>
  <c r="F25" i="17" a="1"/>
  <c r="F25" i="17" s="1"/>
  <c r="L84" i="20"/>
  <c r="K79" i="20"/>
  <c r="N65" i="20"/>
  <c r="G63" i="20"/>
  <c r="L96" i="20"/>
  <c r="N84" i="20"/>
  <c r="K84" i="20"/>
  <c r="H84" i="20"/>
  <c r="F84" i="20"/>
  <c r="J79" i="20"/>
  <c r="L71" i="20"/>
  <c r="I79" i="20"/>
  <c r="F104" i="20"/>
  <c r="K64" i="20"/>
  <c r="M64" i="20"/>
  <c r="B64" i="20"/>
  <c r="C66" i="20"/>
  <c r="B96" i="20"/>
  <c r="I84" i="20"/>
  <c r="J84" i="20"/>
  <c r="L79" i="20"/>
  <c r="F71" i="20"/>
  <c r="C84" i="20"/>
  <c r="D79" i="20"/>
  <c r="G84" i="20"/>
  <c r="N79" i="20"/>
  <c r="H71" i="20"/>
  <c r="J105" i="20"/>
  <c r="D73" i="20"/>
  <c r="J100" i="20"/>
  <c r="N87" i="20"/>
  <c r="F100" i="20"/>
  <c r="G64" i="20"/>
  <c r="C87" i="20"/>
  <c r="L65" i="20"/>
  <c r="O65" i="20"/>
  <c r="M100" i="20"/>
  <c r="H64" i="20"/>
  <c r="M65" i="20"/>
  <c r="K100" i="20"/>
  <c r="D100" i="20"/>
  <c r="E73" i="20"/>
  <c r="F65" i="20"/>
  <c r="C100" i="20"/>
  <c r="F64" i="20"/>
  <c r="G104" i="20"/>
  <c r="H100" i="20"/>
  <c r="M73" i="20"/>
  <c r="I100" i="20"/>
  <c r="E100" i="20"/>
  <c r="O73" i="20"/>
  <c r="N100" i="20"/>
  <c r="D64" i="20"/>
  <c r="C104" i="20"/>
  <c r="F73" i="20"/>
  <c r="D87" i="20"/>
  <c r="M87" i="20"/>
  <c r="O87" i="20"/>
  <c r="D63" i="20"/>
  <c r="J71" i="20"/>
  <c r="C63" i="20"/>
  <c r="O63" i="20"/>
  <c r="I63" i="20"/>
  <c r="M63" i="20"/>
  <c r="B87" i="20"/>
  <c r="L87" i="20"/>
  <c r="E65" i="20"/>
  <c r="G73" i="20"/>
  <c r="K87" i="20"/>
  <c r="I65" i="20"/>
  <c r="O105" i="20"/>
  <c r="F62" i="20"/>
  <c r="L62" i="20"/>
  <c r="G79" i="20"/>
  <c r="N103" i="20"/>
  <c r="B84" i="20"/>
  <c r="E84" i="20"/>
  <c r="H79" i="20"/>
  <c r="O79" i="20"/>
  <c r="D71" i="20"/>
  <c r="K76" i="20"/>
  <c r="O92" i="20"/>
  <c r="J62" i="20"/>
  <c r="H97" i="20"/>
  <c r="G62" i="20"/>
  <c r="L103" i="20"/>
  <c r="C73" i="20"/>
  <c r="I87" i="20"/>
  <c r="F87" i="20"/>
  <c r="N64" i="20"/>
  <c r="I64" i="20"/>
  <c r="E104" i="20"/>
  <c r="I104" i="20"/>
  <c r="I73" i="20"/>
  <c r="H73" i="20"/>
  <c r="G87" i="20"/>
  <c r="E87" i="20"/>
  <c r="H65" i="20"/>
  <c r="E64" i="20"/>
  <c r="D104" i="20"/>
  <c r="L105" i="20"/>
  <c r="L73" i="20"/>
  <c r="J73" i="20"/>
  <c r="J87" i="20"/>
  <c r="K65" i="20"/>
  <c r="B100" i="20"/>
  <c r="G100" i="20"/>
  <c r="O64" i="20"/>
  <c r="C64" i="20"/>
  <c r="B104" i="20"/>
  <c r="M105" i="20"/>
  <c r="B73" i="20"/>
  <c r="K73" i="20"/>
  <c r="H87" i="20"/>
  <c r="G65" i="20"/>
  <c r="O100" i="20"/>
  <c r="J64" i="20"/>
  <c r="O104" i="20"/>
  <c r="N105" i="20"/>
  <c r="K62" i="20"/>
  <c r="J63" i="20"/>
  <c r="N86" i="20"/>
  <c r="C99" i="20"/>
  <c r="G92" i="20"/>
  <c r="J76" i="20"/>
  <c r="D92" i="20"/>
  <c r="N76" i="20"/>
  <c r="L99" i="20"/>
  <c r="D76" i="20"/>
  <c r="H103" i="20"/>
  <c r="F103" i="20"/>
  <c r="D99" i="20"/>
  <c r="B89" i="20"/>
  <c r="J69" i="20"/>
  <c r="K72" i="20"/>
  <c r="M96" i="20"/>
  <c r="O96" i="20"/>
  <c r="B65" i="20"/>
  <c r="I82" i="20"/>
  <c r="H105" i="20"/>
  <c r="J65" i="20"/>
  <c r="M66" i="20"/>
  <c r="C105" i="20"/>
  <c r="O83" i="20"/>
  <c r="M62" i="20"/>
  <c r="O103" i="20"/>
  <c r="M71" i="20"/>
  <c r="H99" i="20"/>
  <c r="B105" i="20"/>
  <c r="L97" i="20"/>
  <c r="E62" i="20"/>
  <c r="I62" i="20"/>
  <c r="B103" i="20"/>
  <c r="M97" i="20"/>
  <c r="B66" i="20"/>
  <c r="J92" i="20"/>
  <c r="C76" i="20"/>
  <c r="C62" i="20"/>
  <c r="N96" i="20"/>
  <c r="N66" i="20"/>
  <c r="E92" i="20"/>
  <c r="L76" i="20"/>
  <c r="B99" i="20"/>
  <c r="G105" i="20"/>
  <c r="B62" i="20"/>
  <c r="H96" i="20"/>
  <c r="C65" i="20"/>
  <c r="F66" i="20"/>
  <c r="L92" i="20"/>
  <c r="C103" i="20"/>
  <c r="N71" i="20"/>
  <c r="I76" i="20"/>
  <c r="M104" i="20"/>
  <c r="K104" i="20"/>
  <c r="O99" i="20"/>
  <c r="F105" i="20"/>
  <c r="I105" i="20"/>
  <c r="D86" i="20"/>
  <c r="E66" i="20"/>
  <c r="F92" i="20"/>
  <c r="B76" i="20"/>
  <c r="N95" i="20"/>
  <c r="E99" i="20"/>
  <c r="M74" i="20"/>
  <c r="J86" i="20"/>
  <c r="L66" i="20"/>
  <c r="M92" i="20"/>
  <c r="M76" i="20"/>
  <c r="J99" i="20"/>
  <c r="M99" i="20"/>
  <c r="C102" i="20"/>
  <c r="I95" i="20"/>
  <c r="C70" i="20"/>
  <c r="E70" i="20"/>
  <c r="G83" i="20"/>
  <c r="O78" i="20"/>
  <c r="I98" i="20"/>
  <c r="J78" i="20"/>
  <c r="I102" i="20"/>
  <c r="F95" i="20"/>
  <c r="N67" i="20"/>
  <c r="O102" i="20"/>
  <c r="F89" i="20"/>
  <c r="H81" i="20"/>
  <c r="L90" i="20"/>
  <c r="I78" i="20"/>
  <c r="D102" i="20"/>
  <c r="N89" i="20"/>
  <c r="G74" i="20"/>
  <c r="B70" i="20"/>
  <c r="K69" i="20"/>
  <c r="E78" i="20"/>
  <c r="G102" i="20"/>
  <c r="L89" i="20"/>
  <c r="C81" i="20"/>
  <c r="I70" i="20"/>
  <c r="N78" i="20"/>
  <c r="I68" i="20"/>
  <c r="I81" i="20"/>
  <c r="D70" i="20"/>
  <c r="C89" i="20"/>
  <c r="O81" i="20"/>
  <c r="H70" i="20"/>
  <c r="J102" i="20"/>
  <c r="B78" i="20"/>
  <c r="B102" i="20"/>
  <c r="O89" i="20"/>
  <c r="M81" i="20"/>
  <c r="L67" i="20"/>
  <c r="M86" i="20"/>
  <c r="F86" i="20"/>
  <c r="C83" i="20"/>
  <c r="F97" i="20"/>
  <c r="E86" i="20"/>
  <c r="C95" i="20"/>
  <c r="I83" i="20"/>
  <c r="G97" i="20"/>
  <c r="K86" i="20"/>
  <c r="M77" i="20"/>
  <c r="L86" i="20"/>
  <c r="O75" i="20"/>
  <c r="I86" i="20"/>
  <c r="M98" i="20"/>
  <c r="E97" i="20"/>
  <c r="K90" i="20"/>
  <c r="H68" i="20"/>
  <c r="N101" i="20"/>
  <c r="O98" i="20"/>
  <c r="L74" i="20"/>
  <c r="J94" i="20"/>
  <c r="F68" i="20"/>
  <c r="F98" i="20"/>
  <c r="B74" i="20"/>
  <c r="F72" i="20"/>
  <c r="L94" i="20"/>
  <c r="K93" i="20"/>
  <c r="E72" i="20"/>
  <c r="L82" i="20"/>
  <c r="G72" i="20"/>
  <c r="D82" i="20"/>
  <c r="D62" i="20"/>
  <c r="G96" i="20"/>
  <c r="J96" i="20"/>
  <c r="M84" i="20"/>
  <c r="D84" i="20"/>
  <c r="N94" i="20"/>
  <c r="O66" i="20"/>
  <c r="F79" i="20"/>
  <c r="M79" i="20"/>
  <c r="L68" i="20"/>
  <c r="F63" i="20"/>
  <c r="L63" i="20"/>
  <c r="J103" i="20"/>
  <c r="M103" i="20"/>
  <c r="K71" i="20"/>
  <c r="J104" i="20"/>
  <c r="H104" i="20"/>
  <c r="D95" i="20"/>
  <c r="L95" i="20"/>
  <c r="H101" i="20"/>
  <c r="K83" i="20"/>
  <c r="E83" i="20"/>
  <c r="O77" i="20"/>
  <c r="K98" i="20"/>
  <c r="H98" i="20"/>
  <c r="K105" i="20"/>
  <c r="E74" i="20"/>
  <c r="H74" i="20"/>
  <c r="C97" i="20"/>
  <c r="D97" i="20"/>
  <c r="F70" i="20"/>
  <c r="G69" i="20"/>
  <c r="F75" i="20"/>
  <c r="H95" i="20"/>
  <c r="B101" i="20"/>
  <c r="N83" i="20"/>
  <c r="J83" i="20"/>
  <c r="J77" i="20"/>
  <c r="J98" i="20"/>
  <c r="I74" i="20"/>
  <c r="O74" i="20"/>
  <c r="J93" i="20"/>
  <c r="K96" i="20"/>
  <c r="B94" i="20"/>
  <c r="I66" i="20"/>
  <c r="K66" i="20"/>
  <c r="E68" i="20"/>
  <c r="N63" i="20"/>
  <c r="G103" i="20"/>
  <c r="D103" i="20"/>
  <c r="I71" i="20"/>
  <c r="B71" i="20"/>
  <c r="E75" i="20"/>
  <c r="O95" i="20"/>
  <c r="J95" i="20"/>
  <c r="G101" i="20"/>
  <c r="M83" i="20"/>
  <c r="L83" i="20"/>
  <c r="G98" i="20"/>
  <c r="L98" i="20"/>
  <c r="N74" i="20"/>
  <c r="F74" i="20"/>
  <c r="J97" i="20"/>
  <c r="I97" i="20"/>
  <c r="C93" i="20"/>
  <c r="F96" i="20"/>
  <c r="O62" i="20"/>
  <c r="H62" i="20"/>
  <c r="E96" i="20"/>
  <c r="D96" i="20"/>
  <c r="M82" i="20"/>
  <c r="H66" i="20"/>
  <c r="D66" i="20"/>
  <c r="E79" i="20"/>
  <c r="B79" i="20"/>
  <c r="E63" i="20"/>
  <c r="B63" i="20"/>
  <c r="E103" i="20"/>
  <c r="O71" i="20"/>
  <c r="C71" i="20"/>
  <c r="E81" i="20"/>
  <c r="D75" i="20"/>
  <c r="L104" i="20"/>
  <c r="M95" i="20"/>
  <c r="G95" i="20"/>
  <c r="O101" i="20"/>
  <c r="H83" i="20"/>
  <c r="N77" i="20"/>
  <c r="N98" i="20"/>
  <c r="B98" i="20"/>
  <c r="E105" i="20"/>
  <c r="C74" i="20"/>
  <c r="K97" i="20"/>
  <c r="O97" i="20"/>
  <c r="K70" i="20"/>
  <c r="I75" i="20"/>
  <c r="K95" i="20"/>
  <c r="D83" i="20"/>
  <c r="K77" i="20"/>
  <c r="E98" i="20"/>
  <c r="C98" i="20"/>
  <c r="J74" i="20"/>
  <c r="K74" i="20"/>
  <c r="N62" i="20"/>
  <c r="C96" i="20"/>
  <c r="H94" i="20"/>
  <c r="J66" i="20"/>
  <c r="C79" i="20"/>
  <c r="K63" i="20"/>
  <c r="K103" i="20"/>
  <c r="G71" i="20"/>
  <c r="E95" i="20"/>
  <c r="F101" i="20"/>
  <c r="F83" i="20"/>
  <c r="L77" i="20"/>
  <c r="D98" i="20"/>
  <c r="B97" i="20"/>
  <c r="H67" i="20"/>
  <c r="G67" i="20"/>
  <c r="N90" i="20"/>
  <c r="N69" i="20"/>
  <c r="B67" i="20"/>
  <c r="M67" i="20"/>
  <c r="B90" i="20"/>
  <c r="E90" i="20"/>
  <c r="E67" i="20"/>
  <c r="E93" i="20"/>
  <c r="G90" i="20"/>
  <c r="O69" i="20"/>
  <c r="D67" i="20"/>
  <c r="L93" i="20"/>
  <c r="O90" i="20"/>
  <c r="K67" i="20"/>
  <c r="D93" i="20"/>
  <c r="D90" i="20"/>
  <c r="D69" i="20"/>
  <c r="N80" i="20"/>
  <c r="F80" i="20"/>
  <c r="J80" i="20"/>
  <c r="I80" i="20"/>
  <c r="B80" i="20"/>
  <c r="K80" i="20"/>
  <c r="O80" i="20"/>
  <c r="L80" i="20"/>
  <c r="C80" i="20"/>
  <c r="H80" i="20"/>
  <c r="G80" i="20"/>
  <c r="E80" i="20"/>
  <c r="M80" i="20"/>
  <c r="B85" i="20"/>
  <c r="D85" i="20"/>
  <c r="J85" i="20"/>
  <c r="I85" i="20"/>
  <c r="M85" i="20"/>
  <c r="N85" i="20"/>
  <c r="L85" i="20"/>
  <c r="F85" i="20"/>
  <c r="C85" i="20"/>
  <c r="E85" i="20"/>
  <c r="G85" i="20"/>
  <c r="H85" i="20"/>
  <c r="I88" i="20"/>
  <c r="L88" i="20"/>
  <c r="F88" i="20"/>
  <c r="N88" i="20"/>
  <c r="C88" i="20"/>
  <c r="O88" i="20"/>
  <c r="H88" i="20"/>
  <c r="K88" i="20"/>
  <c r="J88" i="20"/>
  <c r="E88" i="20"/>
  <c r="D88" i="20"/>
  <c r="M88" i="20"/>
  <c r="N91" i="20"/>
  <c r="I91" i="20"/>
  <c r="M91" i="20"/>
  <c r="E91" i="20"/>
  <c r="B91" i="20"/>
  <c r="D91" i="20"/>
  <c r="L91" i="20"/>
  <c r="J91" i="20"/>
  <c r="G91" i="20"/>
  <c r="K91" i="20"/>
  <c r="F91" i="20"/>
  <c r="C91" i="20"/>
  <c r="O85" i="20"/>
  <c r="H91" i="20"/>
  <c r="F23" i="17" a="1"/>
  <c r="F23" i="17" s="1"/>
  <c r="F18" i="17" a="1"/>
  <c r="F18" i="17" s="1"/>
  <c r="G88" i="20"/>
  <c r="K85" i="20"/>
  <c r="M72" i="20"/>
  <c r="C94" i="20"/>
  <c r="K82" i="20"/>
  <c r="K68" i="20"/>
  <c r="M75" i="20"/>
  <c r="K101" i="20"/>
  <c r="I101" i="20"/>
  <c r="D78" i="20"/>
  <c r="K94" i="20"/>
  <c r="F82" i="20"/>
  <c r="J82" i="20"/>
  <c r="B68" i="20"/>
  <c r="J81" i="20"/>
  <c r="D101" i="20"/>
  <c r="E77" i="20"/>
  <c r="F24" i="17" a="1"/>
  <c r="F24" i="17" s="1"/>
  <c r="C69" i="20"/>
  <c r="N72" i="20"/>
  <c r="L72" i="20"/>
  <c r="C78" i="20"/>
  <c r="M78" i="20"/>
  <c r="L102" i="20"/>
  <c r="F14" i="17" a="1"/>
  <c r="F14" i="17" s="1"/>
  <c r="E94" i="20"/>
  <c r="F13" i="17" a="1"/>
  <c r="F13" i="17" s="1"/>
  <c r="F11" i="17" a="1"/>
  <c r="F11" i="17" s="1"/>
  <c r="B82" i="20"/>
  <c r="O86" i="20"/>
  <c r="C86" i="20"/>
  <c r="H92" i="20"/>
  <c r="C92" i="20"/>
  <c r="I89" i="20"/>
  <c r="M89" i="20"/>
  <c r="M68" i="20"/>
  <c r="G68" i="20"/>
  <c r="O76" i="20"/>
  <c r="K81" i="20"/>
  <c r="D81" i="20"/>
  <c r="B75" i="20"/>
  <c r="J75" i="20"/>
  <c r="G99" i="20"/>
  <c r="K99" i="20"/>
  <c r="C101" i="20"/>
  <c r="F77" i="20"/>
  <c r="I77" i="20"/>
  <c r="O67" i="20"/>
  <c r="C67" i="20"/>
  <c r="N70" i="20"/>
  <c r="B93" i="20"/>
  <c r="M93" i="20"/>
  <c r="H90" i="20"/>
  <c r="F90" i="20"/>
  <c r="M69" i="20"/>
  <c r="H69" i="20"/>
  <c r="B72" i="20"/>
  <c r="H72" i="20"/>
  <c r="N68" i="20"/>
  <c r="C75" i="20"/>
  <c r="N93" i="20"/>
  <c r="H78" i="20"/>
  <c r="H102" i="20"/>
  <c r="J89" i="20"/>
  <c r="G89" i="20"/>
  <c r="D68" i="20"/>
  <c r="F81" i="20"/>
  <c r="K75" i="20"/>
  <c r="O70" i="20"/>
  <c r="O72" i="20"/>
  <c r="C72" i="20"/>
  <c r="F78" i="20"/>
  <c r="G78" i="20"/>
  <c r="N102" i="20"/>
  <c r="M102" i="20"/>
  <c r="M94" i="20"/>
  <c r="I94" i="20"/>
  <c r="A45" i="20"/>
  <c r="A46" i="20" s="1"/>
  <c r="A47" i="20" s="1"/>
  <c r="A48" i="20" s="1"/>
  <c r="A49" i="20" s="1"/>
  <c r="A50" i="20" s="1"/>
  <c r="A51" i="20" s="1"/>
  <c r="A52" i="20" s="1"/>
  <c r="A53" i="20" s="1"/>
  <c r="A54" i="20" s="1"/>
  <c r="A55" i="20" s="1"/>
  <c r="A56" i="20" s="1"/>
  <c r="A57" i="20" s="1"/>
  <c r="A58" i="20" s="1"/>
  <c r="A59" i="20" s="1"/>
  <c r="A60" i="20" s="1"/>
  <c r="A61" i="20" s="1"/>
  <c r="A62" i="20" s="1"/>
  <c r="A63" i="20" s="1"/>
  <c r="A64" i="20" s="1"/>
  <c r="A65" i="20" s="1"/>
  <c r="A66" i="20" s="1"/>
  <c r="A67" i="20" s="1"/>
  <c r="A68" i="20" s="1"/>
  <c r="A69" i="20" s="1"/>
  <c r="A70" i="20" s="1"/>
  <c r="A71" i="20" s="1"/>
  <c r="A72" i="20" s="1"/>
  <c r="A73" i="20" s="1"/>
  <c r="A74" i="20" s="1"/>
  <c r="A75" i="20" s="1"/>
  <c r="A76" i="20" s="1"/>
  <c r="A77" i="20" s="1"/>
  <c r="A78" i="20" s="1"/>
  <c r="A79" i="20" s="1"/>
  <c r="A80" i="20" s="1"/>
  <c r="A81" i="20" s="1"/>
  <c r="A82" i="20" s="1"/>
  <c r="A83" i="20" s="1"/>
  <c r="A84" i="20" s="1"/>
  <c r="A85" i="20" s="1"/>
  <c r="A86" i="20" s="1"/>
  <c r="A87" i="20" s="1"/>
  <c r="A88" i="20" s="1"/>
  <c r="A89" i="20" s="1"/>
  <c r="A90" i="20" s="1"/>
  <c r="A91" i="20" s="1"/>
  <c r="A92" i="20" s="1"/>
  <c r="A93" i="20" s="1"/>
  <c r="A94" i="20" s="1"/>
  <c r="A95" i="20" s="1"/>
  <c r="A96" i="20" s="1"/>
  <c r="A97" i="20" s="1"/>
  <c r="A98" i="20" s="1"/>
  <c r="A99" i="20" s="1"/>
  <c r="A100" i="20" s="1"/>
  <c r="A101" i="20" s="1"/>
  <c r="A102" i="20" s="1"/>
  <c r="A103" i="20" s="1"/>
  <c r="A104" i="20" s="1"/>
  <c r="A105" i="20" s="1"/>
  <c r="E82" i="20"/>
  <c r="C82" i="20"/>
  <c r="B86" i="20"/>
  <c r="G86" i="20"/>
  <c r="N92" i="20"/>
  <c r="K92" i="20"/>
  <c r="K89" i="20"/>
  <c r="E89" i="20"/>
  <c r="J68" i="20"/>
  <c r="O68" i="20"/>
  <c r="E76" i="20"/>
  <c r="G76" i="20"/>
  <c r="N81" i="20"/>
  <c r="L81" i="20"/>
  <c r="L75" i="20"/>
  <c r="G75" i="20"/>
  <c r="I99" i="20"/>
  <c r="E101" i="20"/>
  <c r="G77" i="20"/>
  <c r="H77" i="20"/>
  <c r="F67" i="20"/>
  <c r="M70" i="20"/>
  <c r="I93" i="20"/>
  <c r="F93" i="20"/>
  <c r="C90" i="20"/>
  <c r="M90" i="20"/>
  <c r="F69" i="20"/>
  <c r="I69" i="20"/>
  <c r="H82" i="20"/>
  <c r="N82" i="20"/>
  <c r="D94" i="20"/>
  <c r="G82" i="20"/>
  <c r="C77" i="20"/>
  <c r="I72" i="20"/>
  <c r="F102" i="20"/>
  <c r="G94" i="20"/>
  <c r="J101" i="20"/>
  <c r="B77" i="20"/>
  <c r="L70" i="20"/>
  <c r="H93" i="20"/>
  <c r="L69" i="20"/>
  <c r="D72" i="20"/>
  <c r="L78" i="20"/>
  <c r="K102" i="20"/>
  <c r="F94" i="20"/>
  <c r="B92" i="20"/>
  <c r="D89" i="20"/>
  <c r="F20" i="17" a="1"/>
  <c r="F20" i="17" s="1"/>
  <c r="F76" i="20"/>
  <c r="B81" i="20"/>
  <c r="N75" i="20"/>
  <c r="F99" i="20"/>
  <c r="M101" i="20"/>
  <c r="D77" i="20"/>
  <c r="J67" i="20"/>
  <c r="G70" i="20"/>
  <c r="O93" i="20"/>
  <c r="J90" i="20"/>
  <c r="E69" i="20"/>
  <c r="N49" i="20"/>
  <c r="N60" i="20"/>
  <c r="G45" i="20"/>
  <c r="J48" i="20"/>
  <c r="M61" i="20"/>
  <c r="I58" i="20"/>
  <c r="I53" i="20"/>
  <c r="H55" i="20"/>
  <c r="F60" i="20"/>
  <c r="K45" i="20"/>
  <c r="J47" i="20"/>
  <c r="J49" i="20"/>
  <c r="E47" i="20"/>
  <c r="N56" i="20"/>
  <c r="E45" i="20"/>
  <c r="D47" i="20"/>
  <c r="C48" i="20"/>
  <c r="C46" i="20"/>
  <c r="O44" i="20"/>
  <c r="C51" i="20"/>
  <c r="H47" i="20"/>
  <c r="F44" i="20"/>
  <c r="E51" i="20"/>
  <c r="N45" i="20"/>
  <c r="I44" i="20"/>
  <c r="B49" i="20"/>
  <c r="L48" i="20"/>
  <c r="B58" i="20"/>
  <c r="L58" i="20"/>
  <c r="M48" i="20"/>
  <c r="B59" i="20"/>
  <c r="B54" i="20"/>
  <c r="E60" i="20"/>
  <c r="D54" i="20"/>
  <c r="D46" i="20"/>
  <c r="D61" i="20"/>
  <c r="G59" i="20"/>
  <c r="L50" i="20"/>
  <c r="H49" i="20"/>
  <c r="O51" i="20"/>
  <c r="C56" i="20"/>
  <c r="B61" i="20"/>
  <c r="H54" i="20"/>
  <c r="E61" i="20"/>
  <c r="O53" i="20"/>
  <c r="B44" i="20"/>
  <c r="E56" i="20"/>
  <c r="I59" i="20"/>
  <c r="J58" i="20"/>
  <c r="E46" i="20"/>
  <c r="C55" i="20"/>
  <c r="E53" i="20"/>
  <c r="F45" i="20"/>
  <c r="E57" i="20"/>
  <c r="N54" i="20"/>
  <c r="E48" i="20"/>
  <c r="H57" i="20"/>
  <c r="G46" i="20"/>
  <c r="O48" i="20"/>
  <c r="F54" i="20"/>
  <c r="K47" i="20"/>
  <c r="I57" i="20"/>
  <c r="N57" i="20"/>
  <c r="L61" i="20"/>
  <c r="N50" i="20"/>
  <c r="G48" i="20"/>
  <c r="G53" i="20"/>
  <c r="E59" i="20"/>
  <c r="K57" i="20"/>
  <c r="D58" i="20"/>
  <c r="J60" i="20"/>
  <c r="O52" i="20"/>
  <c r="L59" i="20"/>
  <c r="O61" i="20"/>
  <c r="O45" i="20"/>
  <c r="D57" i="20"/>
  <c r="L46" i="20"/>
  <c r="H60" i="20"/>
  <c r="M55" i="20"/>
  <c r="F61" i="20"/>
  <c r="I61" i="20"/>
  <c r="B45" i="20"/>
  <c r="K53" i="20"/>
  <c r="D51" i="20"/>
  <c r="K60" i="20"/>
  <c r="C52" i="20"/>
  <c r="I55" i="20"/>
  <c r="N48" i="20"/>
  <c r="F53" i="20"/>
  <c r="M44" i="20"/>
  <c r="J51" i="20"/>
  <c r="M45" i="20"/>
  <c r="I60" i="20"/>
  <c r="O59" i="20"/>
  <c r="J55" i="20"/>
  <c r="L53" i="20"/>
  <c r="D55" i="20"/>
  <c r="I48" i="20"/>
  <c r="H56" i="20"/>
  <c r="B51" i="20"/>
  <c r="I46" i="20"/>
  <c r="B56" i="20"/>
  <c r="G61" i="20"/>
  <c r="F51" i="20"/>
  <c r="N51" i="20"/>
  <c r="F59" i="20"/>
  <c r="K55" i="20"/>
  <c r="H58" i="20"/>
  <c r="C57" i="20"/>
  <c r="C47" i="20"/>
  <c r="D53" i="20"/>
  <c r="K54" i="20"/>
  <c r="O56" i="20"/>
  <c r="O55" i="20"/>
  <c r="C49" i="20"/>
  <c r="L49" i="20"/>
  <c r="E52" i="20"/>
  <c r="F52" i="20"/>
  <c r="M58" i="20"/>
  <c r="C45" i="20"/>
  <c r="O49" i="20"/>
  <c r="E50" i="20"/>
  <c r="G44" i="20"/>
  <c r="F48" i="20"/>
  <c r="C61" i="20"/>
  <c r="N55" i="20"/>
  <c r="B50" i="20"/>
  <c r="E58" i="20"/>
  <c r="H61" i="20"/>
  <c r="M59" i="20"/>
  <c r="N44" i="20"/>
  <c r="J53" i="20"/>
  <c r="B60" i="20"/>
  <c r="L57" i="20"/>
  <c r="B47" i="20"/>
  <c r="L56" i="20"/>
  <c r="K48" i="20"/>
  <c r="J45" i="20"/>
  <c r="J54" i="20"/>
  <c r="H44" i="20"/>
  <c r="M47" i="20"/>
  <c r="K51" i="20"/>
  <c r="C53" i="20"/>
  <c r="J57" i="20"/>
  <c r="M53" i="20"/>
  <c r="F57" i="20"/>
  <c r="B46" i="20"/>
  <c r="G60" i="20"/>
  <c r="K50" i="20"/>
  <c r="L44" i="20"/>
  <c r="O46" i="20"/>
  <c r="N58" i="20"/>
  <c r="O57" i="20"/>
  <c r="M51" i="20"/>
  <c r="M46" i="20"/>
  <c r="H52" i="20"/>
  <c r="G49" i="20"/>
  <c r="I47" i="20"/>
  <c r="D56" i="20"/>
  <c r="F50" i="20"/>
  <c r="O54" i="20"/>
  <c r="H53" i="20"/>
  <c r="J46" i="20"/>
  <c r="L54" i="20"/>
  <c r="N59" i="20"/>
  <c r="H48" i="20"/>
  <c r="J50" i="20"/>
  <c r="O60" i="20"/>
  <c r="E54" i="20"/>
  <c r="I52" i="20"/>
  <c r="C58" i="20"/>
  <c r="O47" i="20"/>
  <c r="B53" i="20"/>
  <c r="G54" i="20"/>
  <c r="K56" i="20"/>
  <c r="E44" i="20"/>
  <c r="M52" i="20"/>
  <c r="J61" i="20"/>
  <c r="K61" i="20"/>
  <c r="D44" i="20"/>
  <c r="N52" i="20"/>
  <c r="C59" i="20"/>
  <c r="H46" i="20"/>
  <c r="N61" i="20"/>
  <c r="L51" i="20"/>
  <c r="F49" i="20"/>
  <c r="L60" i="20"/>
  <c r="D49" i="20"/>
  <c r="I56" i="20"/>
  <c r="G55" i="20"/>
  <c r="B48" i="20"/>
  <c r="H45" i="20"/>
  <c r="G51" i="20"/>
  <c r="K49" i="20"/>
  <c r="N46" i="20"/>
  <c r="I51" i="20"/>
  <c r="G56" i="20"/>
  <c r="J59" i="20"/>
  <c r="F58" i="20"/>
  <c r="K52" i="20"/>
  <c r="D59" i="20"/>
  <c r="G57" i="20"/>
  <c r="B57" i="20"/>
  <c r="G58" i="20"/>
  <c r="C50" i="20"/>
  <c r="G52" i="20"/>
  <c r="I49" i="20"/>
  <c r="F46" i="20"/>
  <c r="I50" i="20"/>
  <c r="N47" i="20"/>
  <c r="L55" i="20"/>
  <c r="B52" i="20"/>
  <c r="J52" i="20"/>
  <c r="F55" i="20"/>
  <c r="O50" i="20"/>
  <c r="D50" i="20"/>
  <c r="L52" i="20"/>
  <c r="H50" i="20"/>
  <c r="D60" i="20"/>
  <c r="H51" i="20"/>
  <c r="G50" i="20"/>
  <c r="M57" i="20"/>
  <c r="L47" i="20"/>
  <c r="G47" i="20"/>
  <c r="M54" i="20"/>
  <c r="K58" i="20"/>
  <c r="J44" i="20"/>
  <c r="O58" i="20"/>
  <c r="E55" i="20"/>
  <c r="H59" i="20"/>
  <c r="M56" i="20"/>
  <c r="M60" i="20"/>
  <c r="C54" i="20"/>
  <c r="B55" i="20"/>
  <c r="D48" i="20"/>
  <c r="F56" i="20"/>
  <c r="M50" i="20"/>
  <c r="F47" i="20"/>
  <c r="D52" i="20"/>
  <c r="C60" i="20"/>
  <c r="L45" i="20"/>
  <c r="J56" i="20"/>
  <c r="I54" i="20"/>
  <c r="C44" i="20"/>
  <c r="M49" i="20"/>
  <c r="K46" i="20"/>
  <c r="N53" i="20"/>
  <c r="D45" i="20"/>
  <c r="E49" i="20"/>
  <c r="K59" i="2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SD</author>
  </authors>
  <commentList>
    <comment ref="M4" authorId="0" shapeId="0" xr:uid="{F0417FB1-D88A-4CA2-A2EF-BB6FD8460095}">
      <text>
        <r>
          <rPr>
            <b/>
            <sz val="9"/>
            <color indexed="81"/>
            <rFont val="Tahoma"/>
            <family val="2"/>
          </rPr>
          <t>SD:</t>
        </r>
        <r>
          <rPr>
            <sz val="9"/>
            <color indexed="81"/>
            <rFont val="Tahoma"/>
            <family val="2"/>
          </rPr>
          <t xml:space="preserve">
A INTEGRER</t>
        </r>
      </text>
    </comment>
    <comment ref="S4" authorId="0" shapeId="0" xr:uid="{463DA1BE-91DC-451D-A3AB-AB3ED560C6D4}">
      <text>
        <r>
          <rPr>
            <b/>
            <sz val="12"/>
            <color indexed="81"/>
            <rFont val="Tahoma"/>
            <family val="2"/>
          </rPr>
          <t>SD:</t>
        </r>
        <r>
          <rPr>
            <sz val="12"/>
            <color indexed="81"/>
            <rFont val="Tahoma"/>
            <family val="2"/>
          </rPr>
          <t xml:space="preserve">
1 - Système pour lequel le procédé est soit uniquement applicable à une MOA ou une entreprise
0,5 - Système pour lequel les composants du système de plancher est fermé dans le sens où tout les produits désisgnés avec le nom du produit
0 -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<sst xmlns="http://schemas.openxmlformats.org/spreadsheetml/2006/main" count="560" uniqueCount="214">
  <si>
    <t>REF</t>
  </si>
  <si>
    <t>AVIS LIMITE AU</t>
  </si>
  <si>
    <t>VALIDITE</t>
  </si>
  <si>
    <t>OUI</t>
  </si>
  <si>
    <t>NON</t>
  </si>
  <si>
    <t>Avis technique</t>
  </si>
  <si>
    <t>DATE REFERENCEMENT</t>
  </si>
  <si>
    <t>Système de revêtement pour sol et mur de douche à base de PVC</t>
  </si>
  <si>
    <t>Gerflor</t>
  </si>
  <si>
    <t>SYNTHESE PROCEDE</t>
  </si>
  <si>
    <t>DOMAINE D'EMPLOI VISE PAR L'EVALUATION (EXTRAIT)</t>
  </si>
  <si>
    <t>TC/TNC
dans le domaine d'emploi visé</t>
  </si>
  <si>
    <t xml:space="preserve">
INTRODUCTION</t>
  </si>
  <si>
    <t>OBSERVATION</t>
  </si>
  <si>
    <t xml:space="preserve"> -&gt; AT/DTA : Sur liste verte C2p (OUI/NON à date de référencement)
-&gt; ATex (Avis favorable / Avis défavorable)
-&gt; Autre : SO</t>
  </si>
  <si>
    <t>REFERENTIEL TECHNIQUE</t>
  </si>
  <si>
    <t>Appréciation Technique d'Expérimentation (ATEx cas a)</t>
  </si>
  <si>
    <t>(cocher les paramètres de recherches souhaités)</t>
  </si>
  <si>
    <t>CRITERE</t>
  </si>
  <si>
    <t>(compléter la donnée recherchée selon les instructions de saisie qui apparaissent en cliquant sur la cellule à compléter)</t>
  </si>
  <si>
    <t>Nombre de procédés trouvés pour les paramètres de recherche saisis</t>
  </si>
  <si>
    <t>AVIS LIMITE AU / VALIDITE</t>
  </si>
  <si>
    <t>TC/TNC
pour le domaine d'emploi visé</t>
  </si>
  <si>
    <t>TYPE DE SUPPORT</t>
  </si>
  <si>
    <t>SUPPORT STRUCTUREL VISE</t>
  </si>
  <si>
    <t>TYPE DE POSE</t>
  </si>
  <si>
    <t>POSE SUR SUPPORT BOIS DTU 51.3</t>
  </si>
  <si>
    <t>POSE SUR SUPPORT CLT ET/OU AUTRES PROCEDES SOUS ATex / AT / DTA</t>
  </si>
  <si>
    <t>nom feuille recherche</t>
  </si>
  <si>
    <t>N° PRODUIT</t>
  </si>
  <si>
    <t>N°LIGNE CORRESPONDANT</t>
  </si>
  <si>
    <t>CHAPE VISEE</t>
  </si>
  <si>
    <t>SYNTHESE DES TYPES DE POSES SUR SUPPORT VISES</t>
  </si>
  <si>
    <t>ISOLANT SOUS CHAPE</t>
  </si>
  <si>
    <t>POSE SUR CHAPE DESOLIDARISEE SUR SUPPORT HYDRAULIQUE</t>
  </si>
  <si>
    <t>POSE SUR CHAPE FLOTTANTE SUR SUPPORT HYDRAULIQUE</t>
  </si>
  <si>
    <t>Support CLT ou Autres procédés sous ATEx / AT / DTA</t>
  </si>
  <si>
    <t>TYPE ISOLANT</t>
  </si>
  <si>
    <t>ISOLANT SOUS CHAPE VISE</t>
  </si>
  <si>
    <t>PRODUITS D'ETANCHEITE</t>
  </si>
  <si>
    <t>REVETEMENT VISE</t>
  </si>
  <si>
    <t>Saint-Gobain Weber 
(Fr)</t>
  </si>
  <si>
    <t>Procédé de douche « zéro ressaut » cloisonné ou non sur plancher CLT</t>
  </si>
  <si>
    <t>SYSTÈME DE DOUCHE</t>
  </si>
  <si>
    <t>CLOISONNE</t>
  </si>
  <si>
    <t>ISOLANT VISE</t>
  </si>
  <si>
    <t>SUPPORT_VISES</t>
  </si>
  <si>
    <t>POSE SUR CHAPE DESOLIDARISEE SUR SUPPORT CLT ET/OU AUTRES PROCEDES SOUS ATex / AT / DTA</t>
  </si>
  <si>
    <t>POSE SUR CHAPE FLOTTANTE SUR SUPPORT CLT ET/OU AUTRES PROCEDES SOUS ATex / AT / DTA</t>
  </si>
  <si>
    <t>POSE SUR CHAPE FLOTTANTE SUR SUPPORT BOIS DTU 51.3</t>
  </si>
  <si>
    <t>POSE SUR CHAPE DESOLIDARISEE SUR SUPPORT BOIS DTU 51.3</t>
  </si>
  <si>
    <t>ISOLANT SOUS CHAPE VISE2</t>
  </si>
  <si>
    <t>SCAM VISE</t>
  </si>
  <si>
    <t>TYPE ISOLANT SOUS CHAPE VISE</t>
  </si>
  <si>
    <t>TYPE SCAM</t>
  </si>
  <si>
    <t>SUPPORT BOIS DTU 51.3 VISE</t>
  </si>
  <si>
    <t>SUPPORT CLT VISE</t>
  </si>
  <si>
    <t>SUPPORT HYDRAULIQUE VISE</t>
  </si>
  <si>
    <t>ISOLANT + SCAM VISE</t>
  </si>
  <si>
    <t>RESULTAT TYPE ISOLANT</t>
  </si>
  <si>
    <t>TYPE ISOLANT + SCAM VISE</t>
  </si>
  <si>
    <t>SUPPORT VISE</t>
  </si>
  <si>
    <t>CHAPE VISEE2</t>
  </si>
  <si>
    <t>POSE DESOLIDARISEE SUR SUPPORT HYDRAULIQUE</t>
  </si>
  <si>
    <t>POSE FLOTTANTE SUR SUPPORT HYDRAULIQUE</t>
  </si>
  <si>
    <t>POSE SUR SUPPORT HYDRAULIQUE</t>
  </si>
  <si>
    <t>NC</t>
  </si>
  <si>
    <t>DALLE SUR SUPPORT HYDRAULIQUE VISE</t>
  </si>
  <si>
    <t>DALLE SUR SUPPORT CLT VISE</t>
  </si>
  <si>
    <t>DALLE SUR SUPPORT BOIS DTU 51.3 VISE</t>
  </si>
  <si>
    <t>CHAPE</t>
  </si>
  <si>
    <t>Sous-couche acoustique mince (SCAM)</t>
  </si>
  <si>
    <t>Laine minérale</t>
  </si>
  <si>
    <t>COMPOSITION</t>
  </si>
  <si>
    <t>SCAM VISE2</t>
  </si>
  <si>
    <t>Revêtement conforme au DTU 52.2, complété par les dispsotions de l'ATEx</t>
  </si>
  <si>
    <t>Webertec superflex D2 (Sous AT)
Webersys hydro stop (Sous AT)
complété par les dispsotions de l'ATEx</t>
  </si>
  <si>
    <t>Chape conforme au DTU 26.2, complété par les dispsotions de l'ATEx</t>
  </si>
  <si>
    <t>Chape conforme au DTU 26.2 
Weberniv express (Sous AT)
Weberniv rapid (Sous AT)
complété par les dispsotions de l'ATEx</t>
  </si>
  <si>
    <t>Chape conforme au DTU 26.2
Weberniv express (Sous AT)
Weberniv rapid (Sous AT)
complété par les dispsotions de l'ATEx</t>
  </si>
  <si>
    <t>Sous-couche acoustique Domisol LV15 ou Isosol, complété par les dispsotions de l'ATEx</t>
  </si>
  <si>
    <t>Sous-couche acoustique mince conforme au DTU 52.10, complété par les dispsotions de l'ATEx</t>
  </si>
  <si>
    <t>Concept Douche</t>
  </si>
  <si>
    <t>Tarkett</t>
  </si>
  <si>
    <t>Revêtement PVC (Sous AT n°12/18-1764_V2)</t>
  </si>
  <si>
    <t>Sarlibain</t>
  </si>
  <si>
    <t>Forbo Sarlino</t>
  </si>
  <si>
    <t>12/12-1612_V5</t>
  </si>
  <si>
    <t>Revêtement PVC (Sous AT n°12/12-1612_V5)</t>
  </si>
  <si>
    <t>Jackon Insulation GmbH</t>
  </si>
  <si>
    <t xml:space="preserve">Panodur </t>
  </si>
  <si>
    <t>Lazer</t>
  </si>
  <si>
    <t>Qboard</t>
  </si>
  <si>
    <t>Wedi France</t>
  </si>
  <si>
    <t>13/17-1384_V4</t>
  </si>
  <si>
    <t>Schlüter Kerdi 200 SEPI</t>
  </si>
  <si>
    <t>Schlüter</t>
  </si>
  <si>
    <t>Revêtement conforme au DTU 52.2 ou au DTU 52.1, complété par les dispsotions de l'AT</t>
  </si>
  <si>
    <t>Chape conforme au DTU 26.2, complété par les dispsotions de l'AT</t>
  </si>
  <si>
    <t>OBSERVATIONS SUR DOMAINE D'EMPLOI</t>
  </si>
  <si>
    <t>JD PROTECH</t>
  </si>
  <si>
    <t>KOHLER France – Jacob Delafon</t>
  </si>
  <si>
    <t>FAVORABLE</t>
  </si>
  <si>
    <t>OUVERT</t>
  </si>
  <si>
    <t>CLOISONNE OU OUVERT VISE</t>
  </si>
  <si>
    <t>CLOISONNEE</t>
  </si>
  <si>
    <t>OUVERTE</t>
  </si>
  <si>
    <t>DOUCHE VISE</t>
  </si>
  <si>
    <t>Système Ouvert</t>
  </si>
  <si>
    <t>DEFINITION DU MODULE DE RECHERCHE</t>
  </si>
  <si>
    <t>DEFINITION DU CRITERE DU SUPPORT VISE</t>
  </si>
  <si>
    <t>RESULTAT DE LA RECHERCHE</t>
  </si>
  <si>
    <t>Pour faire une recherche prenant en compte le support visé :
a / Si elle n'est pas déjà cochée, cocher la case du critère support comme expliqué précédemment ;
b / Cliquer sur la cellule verte correspondante (voir exemple ci-dessous)</t>
  </si>
  <si>
    <t>CROISSANT</t>
  </si>
  <si>
    <t>N°LIGNE CORRESPONDANT DE L'ENTREE DE LA BASE</t>
  </si>
  <si>
    <t>TRIAGE</t>
  </si>
  <si>
    <t>TRIER LES RESULTATS PAR :</t>
  </si>
  <si>
    <t>NOM COMMERCIAL DU PROCEDE</t>
  </si>
  <si>
    <t>ORDRE</t>
  </si>
  <si>
    <t>Ordre</t>
  </si>
  <si>
    <t>Eligibilité procédé</t>
  </si>
  <si>
    <t>TYPE DE PROCEDE</t>
  </si>
  <si>
    <t>TYPE DE DOCUMENT DE REFERENCE</t>
  </si>
  <si>
    <t>DEFINITION DU CRITERE D'ISOLATION VISEE</t>
  </si>
  <si>
    <t>DEFINITION DU CRITERE DE LA CHAPE</t>
  </si>
  <si>
    <t>DEFINITION DU CRITERE DE LA DOUCHE</t>
  </si>
  <si>
    <r>
      <t xml:space="preserve">Pour faire une recherche prenant en compte le critère de la chape :
a / Si elle n'est pas déjà cochée, cocher la case du critère "CHAPE" comme expliqué précédemment ;
</t>
    </r>
    <r>
      <rPr>
        <b/>
        <i/>
        <sz val="11"/>
        <color theme="1"/>
        <rFont val="Calibri"/>
        <family val="2"/>
        <scheme val="minor"/>
      </rPr>
      <t>A titre d'exemple, la Figure ci-dessous présente un exemple avec la prise en compte de la chape.</t>
    </r>
  </si>
  <si>
    <t>LISTE TRI</t>
  </si>
  <si>
    <t>(https://catalogue-bois-construction.fr/referentiels-techniques/boisref/)</t>
  </si>
  <si>
    <t xml:space="preserve">       - du corpus des ATEx de cas a, Avis Techniques et Documents Techniques d'Application. Documents librement accessibles sur le site du CSTB ou directement sur les pages internet des tenants de système qui en font la publication.</t>
  </si>
  <si>
    <t xml:space="preserve">leclubdesindustriels@ingeneco.eu </t>
  </si>
  <si>
    <t xml:space="preserve">COMPOSITION RECHERCHEE POUR LE COMPLEXE PLANCHER </t>
  </si>
  <si>
    <t>AUTRES PARAMETRES DE RECHERCHE</t>
  </si>
  <si>
    <t>DOUCHE CLOISONNEE
 OU OUVERTE</t>
  </si>
  <si>
    <t>L'emploi de ce procédé est exclusivement destiné à des projets pour lesquels la MOA est Woodeum ou WO2</t>
  </si>
  <si>
    <t>Le présent document est un module de recherche permettant à l'utilisateur d'identifier rapidement les procédés existants pour un type de procédé appliqué à la construction bois et un domaine d'emploi donné tout en ayant une information sur le fait que les procédés relèvent à priori de la Technique Courante ou de la Technique Non Courante.
Le présent module de recherche offre ainsi un outil complémentaire au BoisREF (voir lien ci-dessous) qui donne de nombreuses informations essentielles quant au domaine d’emploi et documents associés aux systèmes constructifs bois.</t>
  </si>
  <si>
    <t>c / Cliquer sur la petite flèche qui s'affiche en bas à droite de la cellule pour afficher la liste déroulante.</t>
  </si>
  <si>
    <t>Le tableau de résultats de recherche affiche alors les procédés obtenus pour ce critère (et les autres si d'autres ont été sélectionnés).</t>
  </si>
  <si>
    <t>NB : Pour la suite du document, cette démarche sera appelée "Choix avec la liste déroulante"</t>
  </si>
  <si>
    <r>
      <t xml:space="preserve">Pour faire une recherche prenant en compte le type de douche visée :
a / Si elle n'est pas déjà cochée, cocher la case du critère "DOUCHE" comme expliqué précédemment ;
b / Sélectionner la case verte à côté de la cellule "DOUCHE CLOISONNEE OU OUVERTE" et procéder au choix avec la liste déroulante.
Les choix possibles pour ce critère sont : 
 - Cloisonnée
 - Ouverte
</t>
    </r>
    <r>
      <rPr>
        <b/>
        <i/>
        <sz val="11"/>
        <color theme="1"/>
        <rFont val="Calibri"/>
        <family val="2"/>
        <scheme val="minor"/>
      </rPr>
      <t>A titre d'exemple, la figure ci-dessous présente un exemple avec une douche cloisonnée.</t>
    </r>
  </si>
  <si>
    <r>
      <t xml:space="preserve">d / Cliquer sur le support recherché entre :
          - Support à base de liant hydraulique
          - Support bois DTU 51.3
          - Support CLT ou autres procédés sous ATEx / AT / DTA
</t>
    </r>
    <r>
      <rPr>
        <b/>
        <i/>
        <sz val="11"/>
        <rFont val="Calibri"/>
        <family val="2"/>
        <scheme val="minor"/>
      </rPr>
      <t xml:space="preserve">       A titre d'exemple, la figure ci-dessous donne le CLT comme support visé.</t>
    </r>
  </si>
  <si>
    <t>MODULE DE RECHERCHE SIMPLIFIEE 
DE PROCEDES DE DOUCHE ZERO RESSAUT SUR SUPPORT BOIS</t>
  </si>
  <si>
    <t>- NOTICE D'ACCOMPAGNEMENT A L'UTILISATION -</t>
  </si>
  <si>
    <t>Support Bois DTU 51.3 ou DTU 31.2</t>
  </si>
  <si>
    <t>Création INGENECO Technologies</t>
  </si>
  <si>
    <t>POSE DIRECTE SUR SUPPORT BOIS DTU 51.3 (en pose désolidarisé)</t>
  </si>
  <si>
    <t>POSE DIRECTE SUR SUPPORT CLT ET/OU AUTRES PROCEDES SOUS ATex / AT / DTA (en pose désolidarisé)</t>
  </si>
  <si>
    <t>L'objectif de la présente Notice est de donner une démarche permettant de faciliter la première utilisation du module de recherche pour les procédés de douches zéro ressaut. La figure ci-dessous présente un aperçu général du module de recherche.</t>
  </si>
  <si>
    <t>- ACCUEIL -</t>
  </si>
  <si>
    <t>3210_v1</t>
  </si>
  <si>
    <t>WEDI TOOLS (zéro ressaut)</t>
  </si>
  <si>
    <t>Validité</t>
  </si>
  <si>
    <t>Receveur de douche fini visé par l'ATEx</t>
  </si>
  <si>
    <t>COMPOSITION DU COMPLEXE DE PLANCHER AU DROIT DE LA DOUCHE</t>
  </si>
  <si>
    <t>Mortier de ravoirage de type D conforme au DTU 26.2, complété par les dispsotions de l'AT</t>
  </si>
  <si>
    <t>CHAPE OU MORTIER VISE</t>
  </si>
  <si>
    <t>POSE SUR CHAPE ADHERENTE SUR SUPPORT HYDRAULIQUE</t>
  </si>
  <si>
    <t>POSE SUR MORTIER ADHERENT SUR SUPPORT HYDRAULIQUE</t>
  </si>
  <si>
    <t>Hors zone de douche
Webertec superflex D2 (Sous AT)
Webersys hydro stop (Sous AT)
complété par les dispsotions de l'ATEx</t>
  </si>
  <si>
    <t>TYPE DE POSE sur support hydraulique</t>
  </si>
  <si>
    <t>FABRICANT/TITULAIRE</t>
  </si>
  <si>
    <t>Le référencement représentant la base de données du module de recherche est basé sur les données jugées comme différenciantes selon les domaines d'emploi et informations générales des référentiels techniques :
       - du corpus des DTUs ;
       - du corpus des  Recommandations Professionnelles RAGE ;</t>
  </si>
  <si>
    <t>Il est également laissé aux industriels la possibilité de faire référencer leurs procédés avec la démarche de référencement mise en place via un formulaire en ligne. Certaines demandes de référencement ont d'ailleurs déjà été faites et sont en cours d'analyse.
Pour toute demande de renseignements ou de référencement il est possible de s'adresser à l'adresse e-mail ci-dessous.</t>
  </si>
  <si>
    <r>
      <t xml:space="preserve">NOTES :
• Le présent document est établi sur la base d'informations données dans les référentiels techniques applicables à la date du référencement. Ce document informatif est donc construit et communiqué de bonne foi. Il ne peut en rien se substituer à une étude approfondie de la part des acteurs contractuellement responsables. Il ne peut donc engager ni la responsabilité du CODIFAB, ni celle de France Bois Forêt, ni celle de FRANCE BOIS 2024, ni celle d'INGENECO Technologies ;
</t>
    </r>
    <r>
      <rPr>
        <sz val="12"/>
        <color theme="1"/>
        <rFont val="Calibri"/>
        <family val="2"/>
        <scheme val="minor"/>
      </rPr>
      <t>• Les informations données sont issues de simplifications, aussi elles ne permettent pas de se dispenser de prendre connaissance du référentiel technique en question ;
• L'extrait du domaine d'emploi retenu dans la présentation n'intègre pas toutes les limitations notamment celles liées au respect de la réglementation de sécurité incendie ;
• L’indication TC/TNC donnée dans le domaine d'emploi visé est donnée en guise d'information, pour que la reconnaissance en TC soit a priori valable, il est nécessaire que l'ensemble du référentiel technique soit respecté.
• Pour toute demande de renseignements ou de référencement, il est possible de s'adresser à l'adresse e-mail ci-dessous.</t>
    </r>
  </si>
  <si>
    <r>
      <t xml:space="preserve">Le module de recherche va permettre de prendre en considération jusqu'à quatre critères principaux pour définir le domaine d'emploi du procédé de douche zéro ressaut :
- Le support recevant le procédé de douche (dit SUPPORT)
- Le type d'isolation sous chape (dit ISOLATION)
- La présence ou non de chape (dit CHAPE)
- Le type de douche (dit DOUCHE)
Si l'utilisateur souhaite prendre en compte un critère dans le module de recherche, il suffit de cocher la case du critère considéré en cliquant dessus.
        Nb : Le message "cocher la case paramètre recherché pour afficher la cellule de recherche, si souhaité" disparaît alors.
Si au contraire, l'utilisateur souhaite retirer un critère de sa recherche, il lui suffit de décocher la case.
        Nb : Le message "cocher la case paramètre recherché pour afficher la cellule de recherche, si souhaité" réapparaît alors.
</t>
    </r>
    <r>
      <rPr>
        <b/>
        <i/>
        <sz val="11"/>
        <rFont val="Calibri"/>
        <family val="2"/>
        <scheme val="minor"/>
      </rPr>
      <t xml:space="preserve">       A titre d'exemple, la figure ci-dessous présente le module de recherche avec le critère "SUPPORT" coché uniquement.</t>
    </r>
  </si>
  <si>
    <r>
      <t xml:space="preserve">Pour faire une recherche prenant en compte l'isolation sous chape visée :
a / Si elle n'est pas déjà cochée, cocher la case du critère "ISOLATION" comme expliqué précédemment ;
b / Sélectionner la case verte à côté de la cellule "ISOLATION SOUS CHAPE" et procéder au choix avec la liste déroulante.
Les choix possibles pour ce critère sont : 
 - Laine minérale
 - Sous-couche acoustique mince (SCAM)
 - Laine minérale ou Sous-couche acoustique mince (SCAM)
</t>
    </r>
    <r>
      <rPr>
        <b/>
        <i/>
        <sz val="11"/>
        <color theme="1"/>
        <rFont val="Calibri"/>
        <family val="2"/>
        <scheme val="minor"/>
      </rPr>
      <t>A titre d'exemple, la figure ci-dessous présente un exemple avec une isolation de type sous-couche acoustique mince (SCAM).</t>
    </r>
  </si>
  <si>
    <r>
      <t xml:space="preserve">Une fois les critères de recherche définis, le critère de tri et l'ordre souhaité doivent être définis.
a / Pour le critère de tri, sélectionner la case verte à côté de la cellule "TRIER LES RESULTATS PAR : " et procéder au choix avec la liste déroulante.
Les choix possibles pour ce tri sont : 
 - Type de procédé
 - Nom commercial du procédé
 - Fabricant
 - Type de document de référence
 - Avis limite au / validité
b / Pour l'ordre, sélectionner la case verte à côté de la cellule "ORDRE : " et procéder au choix avec la liste déroulante.
Les choix possibles pour ce tri sont : 
 - Croissant (Trier de A à Z)
 - Décroissant (Trier de A à Z)
</t>
    </r>
    <r>
      <rPr>
        <b/>
        <i/>
        <sz val="11"/>
        <color theme="1"/>
        <rFont val="Calibri"/>
        <family val="2"/>
        <scheme val="minor"/>
      </rPr>
      <t>A titre d'exemple, la Figure ci-dessous présente un exemple avec un tri sur le nom commercial du procédé et par ordre croissant.</t>
    </r>
  </si>
  <si>
    <t>-&gt; cocher la case paramètre recherché pour afficher la cellule de recherche, si souhaité</t>
  </si>
  <si>
    <t>Ainsi, les résultats de la recherche sont affichés dans l'ordre choisi avec le critère de tri voulu de la manière suivante :
- Le nombre de procédés éligibles au critère de recherche est affiché 
- Les détails des référentiels techniques éligibles sont également présentés avec : 
                 * La synthèse du procédé 
                 * Le référentiel technique associé au procédé
                 * Un extrait du domaine d'emploi du procédé
                 * La composition du procédé de douche zéro ressaut
                 * Le lien URL du procédé 
A titre d'exemple, la figure ci-dessous présente le résultat de la recherche avec les trois critères définis précédemment. 
Pour rappel :
       - SUPPORT : Support CLT ou autres procédés sous ATEx / AT / DTA
       - ISOLATION : Sous-couche acoustique mince (SCAM)
       - CHAPE : Présence
       - DOUCHE : Cloisonnée
Le nombre de procédés répondant à l'ensemble de ces critères est de 1.</t>
  </si>
  <si>
    <t>WEDI TOOLS</t>
  </si>
  <si>
    <t>13/16-1347_V4</t>
  </si>
  <si>
    <t>13/17-1383_V5</t>
  </si>
  <si>
    <t>NON (EVALUATION RECENTE)</t>
  </si>
  <si>
    <t>13/18-1410_V3</t>
  </si>
  <si>
    <t>Etanchéité de Plancher Intermédiaires sous carrelage (SEPI)</t>
  </si>
  <si>
    <t>12/18-1764_V4</t>
  </si>
  <si>
    <t>(https://www.proreno.fr/resultats?collection=recommandationsprofessionnelles)</t>
  </si>
  <si>
    <t>(https://www.cstb.fr/bases-donnees/rechercher-un-document)</t>
  </si>
  <si>
    <t>CROISSANT (de A à Z)</t>
  </si>
  <si>
    <t>* Les locaux visés et en particulier les douches sont traités avec le procédé sur toute la surface du sol du local ainsi que sur la totalité des surfaces murales du local et sur toute leur hauteur.</t>
  </si>
  <si>
    <t xml:space="preserve">Jackon Insulation GmbH </t>
  </si>
  <si>
    <t>Kit de raccordement d'étanchéité pour un receveur de douche fini "zéro ressaut"</t>
  </si>
  <si>
    <t>LAZER (FR)</t>
  </si>
  <si>
    <t>13/18-1392_V6</t>
  </si>
  <si>
    <t>13/20-1476_V4</t>
  </si>
  <si>
    <t>Receveur de douche à revêtir</t>
  </si>
  <si>
    <t>Wedi Fundo Primo</t>
  </si>
  <si>
    <t xml:space="preserve">Wedi Fundo Integro </t>
  </si>
  <si>
    <t>Wedi Fundo Riolito Néo</t>
  </si>
  <si>
    <t>Wedi Fundo Plano</t>
  </si>
  <si>
    <t>Jackboard</t>
  </si>
  <si>
    <t>12/12-1629_V6</t>
  </si>
  <si>
    <t>Système Taradouche hybride</t>
  </si>
  <si>
    <t>Système Taradouche</t>
  </si>
  <si>
    <t>Document Technique d'Application (DTA)</t>
  </si>
  <si>
    <t>12/24-1834_V1</t>
  </si>
  <si>
    <t>Webersys Hydro Silence (zéro ressaut)</t>
  </si>
  <si>
    <t>3051_v3</t>
  </si>
  <si>
    <t>Kit d'étanchéité DUOTANCHE</t>
  </si>
  <si>
    <t>3388_V3</t>
  </si>
  <si>
    <t>3401_V2</t>
  </si>
  <si>
    <t>3158_v2</t>
  </si>
  <si>
    <t>Revêtement PVC (Sous AT n°12/12-1629_V6)</t>
  </si>
  <si>
    <t>13/21-1494_V3</t>
  </si>
  <si>
    <t>13/17-1385_V5</t>
  </si>
  <si>
    <t>Revêtement conforme au DTU 52.2, complété par les dispositions de l'AT</t>
  </si>
  <si>
    <t>Mortier de ravoirage de type D conforme au DTU 26.2, complété par les dispositions de l'AT</t>
  </si>
  <si>
    <t>Chape conforme au DTU 26.2,
complété par les dispositions de l'AT</t>
  </si>
  <si>
    <t>Sous-couche acoustique mince conforme au DTU 52.10, complété par les dispositions de l'AT</t>
  </si>
  <si>
    <t>Isolant thermique bénéficiant de la certification ACERMI conforme au DTU 52.10,  complété par les dispositions de l'AT</t>
  </si>
  <si>
    <t>Saint-Gobain Weber
+ 
Altarea Promotion Management
+
Raccord &amp; Plastiques Nicoll</t>
  </si>
  <si>
    <t>3053_v3</t>
  </si>
  <si>
    <t>Version 06 du 10/02/2026</t>
  </si>
  <si>
    <t>Date du dernier référencement : 09/02/2026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</si>
</sst>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37" x14ac:knownFonts="1">
    <font>
      <sz val="11"/>
      <color theme="1"/>
      <name val="Calibri"/>
      <family val="2"/>
      <scheme val="minor"/>
    </font>
    <font>
      <sz val="11"/>
      <color rgb="FFFF0000"/>
      <name val="Calibri"/>
      <family val="2"/>
      <scheme val="minor"/>
    </font>
    <font>
      <b/>
      <sz val="11"/>
      <color theme="1"/>
      <name val="Calibri"/>
      <family val="2"/>
      <scheme val="minor"/>
    </font>
    <font>
      <b/>
      <sz val="11"/>
      <name val="Calibri"/>
      <family val="2"/>
      <scheme val="minor"/>
    </font>
    <font>
      <sz val="11"/>
      <name val="Calibri"/>
      <family val="2"/>
      <scheme val="minor"/>
    </font>
    <font>
      <b/>
      <sz val="14"/>
      <color theme="1"/>
      <name val="Calibri"/>
      <family val="2"/>
      <scheme val="minor"/>
    </font>
    <font>
      <b/>
      <sz val="14"/>
      <name val="Calibri"/>
      <family val="2"/>
      <scheme val="minor"/>
    </font>
    <font>
      <sz val="8"/>
      <name val="Calibri"/>
      <family val="2"/>
      <scheme val="minor"/>
    </font>
    <font>
      <sz val="11"/>
      <name val="Calibri"/>
      <family val="2"/>
    </font>
    <font>
      <sz val="14"/>
      <color theme="1"/>
      <name val="Calibri"/>
      <family val="2"/>
      <scheme val="minor"/>
    </font>
    <font>
      <sz val="11"/>
      <color theme="1"/>
      <name val="Calibri"/>
      <family val="2"/>
    </font>
    <font>
      <sz val="16"/>
      <color theme="1"/>
      <name val="Calibri"/>
      <family val="2"/>
      <scheme val="minor"/>
    </font>
    <font>
      <b/>
      <sz val="16"/>
      <color theme="1"/>
      <name val="Calibri"/>
      <family val="2"/>
      <scheme val="minor"/>
    </font>
    <font>
      <b/>
      <sz val="16"/>
      <name val="Calibri"/>
      <family val="2"/>
      <scheme val="minor"/>
    </font>
    <font>
      <b/>
      <sz val="11"/>
      <color rgb="FFBC9937"/>
      <name val="Calibri"/>
      <family val="2"/>
      <scheme val="minor"/>
    </font>
    <font>
      <b/>
      <sz val="26"/>
      <color rgb="FFBC9937"/>
      <name val="Calibri"/>
      <family val="2"/>
      <scheme val="minor"/>
    </font>
    <font>
      <b/>
      <sz val="16"/>
      <color rgb="FFFF0000"/>
      <name val="Calibri"/>
      <family val="2"/>
      <scheme val="minor"/>
    </font>
    <font>
      <u/>
      <sz val="11"/>
      <color theme="10"/>
      <name val="Calibri"/>
      <family val="2"/>
      <scheme val="minor"/>
    </font>
    <font>
      <b/>
      <sz val="11"/>
      <color theme="0"/>
      <name val="Calibri"/>
      <family val="2"/>
      <scheme val="minor"/>
    </font>
    <font>
      <b/>
      <sz val="28"/>
      <color rgb="FFBC9937"/>
      <name val="Calibri"/>
      <family val="2"/>
      <scheme val="minor"/>
    </font>
    <font>
      <b/>
      <i/>
      <sz val="18"/>
      <color theme="0" tint="-0.499984740745262"/>
      <name val="Calibri"/>
      <family val="2"/>
      <scheme val="minor"/>
    </font>
    <font>
      <b/>
      <sz val="12"/>
      <color theme="1"/>
      <name val="Calibri"/>
      <family val="2"/>
      <scheme val="minor"/>
    </font>
    <font>
      <sz val="12"/>
      <color theme="1"/>
      <name val="Calibri"/>
      <family val="2"/>
      <scheme val="minor"/>
    </font>
    <font>
      <b/>
      <i/>
      <sz val="11"/>
      <name val="Calibri"/>
      <family val="2"/>
      <scheme val="minor"/>
    </font>
    <font>
      <b/>
      <sz val="18"/>
      <name val="Calibri"/>
      <family val="2"/>
      <scheme val="minor"/>
    </font>
    <font>
      <b/>
      <sz val="20"/>
      <color rgb="FFBC9937"/>
      <name val="Calibri"/>
      <family val="2"/>
      <scheme val="minor"/>
    </font>
    <font>
      <b/>
      <u/>
      <sz val="16"/>
      <color theme="1"/>
      <name val="Calibri"/>
      <family val="2"/>
      <scheme val="minor"/>
    </font>
    <font>
      <b/>
      <i/>
      <sz val="11"/>
      <color theme="1"/>
      <name val="Calibri"/>
      <family val="2"/>
      <scheme val="minor"/>
    </font>
    <font>
      <i/>
      <sz val="11"/>
      <name val="Calibri"/>
      <family val="2"/>
      <scheme val="minor"/>
    </font>
    <font>
      <b/>
      <i/>
      <sz val="14"/>
      <color rgb="FFBC9937"/>
      <name val="Calibri"/>
      <family val="2"/>
      <scheme val="minor"/>
    </font>
    <font>
      <b/>
      <sz val="12"/>
      <color indexed="81"/>
      <name val="Tahoma"/>
      <family val="2"/>
    </font>
    <font>
      <sz val="12"/>
      <color indexed="81"/>
      <name val="Tahoma"/>
      <family val="2"/>
    </font>
    <font>
      <b/>
      <i/>
      <sz val="18"/>
      <color rgb="FFBC9937"/>
      <name val="Calibri"/>
      <family val="2"/>
      <scheme val="minor"/>
    </font>
    <font>
      <i/>
      <sz val="14"/>
      <name val="Calibri"/>
      <family val="2"/>
      <scheme val="minor"/>
    </font>
    <font>
      <i/>
      <sz val="11"/>
      <color theme="1"/>
      <name val="Calibri"/>
      <family val="2"/>
      <scheme val="minor"/>
    </font>
    <font>
      <sz val="9"/>
      <color indexed="81"/>
      <name val="Tahoma"/>
      <family val="2"/>
    </font>
    <font>
      <b/>
      <sz val="9"/>
      <color indexed="81"/>
      <name val="Tahoma"/>
      <family val="2"/>
    </font>
  </fonts>
  <fills count="7">
    <fill>
      <patternFill patternType="none"/>
    </fill>
    <fill>
      <patternFill patternType="gray125"/>
    </fill>
    <fill>
      <patternFill patternType="solid">
        <fgColor rgb="FFE1C675"/>
        <bgColor indexed="64"/>
      </patternFill>
    </fill>
    <fill>
      <patternFill patternType="solid">
        <fgColor rgb="FFF7EFD9"/>
        <bgColor indexed="64"/>
      </patternFill>
    </fill>
    <fill>
      <patternFill patternType="solid">
        <fgColor rgb="FF7030A0"/>
        <bgColor indexed="64"/>
      </patternFill>
    </fill>
    <fill>
      <patternFill patternType="solid">
        <fgColor theme="9" tint="0.59999389629810485"/>
        <bgColor indexed="64"/>
      </patternFill>
    </fill>
    <fill>
      <patternFill patternType="solid">
        <fgColor theme="5"/>
        <bgColor indexed="64"/>
      </patternFill>
    </fill>
  </fills>
  <borders count="33">
    <border>
      <left/>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style="thin">
        <color rgb="FF000000"/>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auto="1"/>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s>
  <cellStyleXfs count="2">
    <xf numFmtId="0" fontId="0" fillId="0" borderId="0"/>
    <xf numFmtId="0" fontId="17" fillId="0" borderId="0" applyNumberFormat="0" applyFill="0" applyBorder="0" applyAlignment="0" applyProtection="0"/>
  </cellStyleXfs>
  <cellXfs count="150">
    <xf numFmtId="0" fontId="0" fillId="0" borderId="0" xfId="0"/>
    <xf numFmtId="0" fontId="0" fillId="0" borderId="0" xfId="0" applyAlignment="1">
      <alignment horizontal="center" vertical="center"/>
    </xf>
    <xf numFmtId="0" fontId="0" fillId="0" borderId="0" xfId="0" applyAlignment="1">
      <alignment horizontal="center" vertical="center" wrapText="1"/>
    </xf>
    <xf numFmtId="0" fontId="2" fillId="0" borderId="0" xfId="0" applyFont="1" applyAlignment="1">
      <alignment horizontal="center" vertical="center"/>
    </xf>
    <xf numFmtId="2" fontId="1" fillId="0" borderId="0" xfId="0" applyNumberFormat="1" applyFont="1" applyAlignment="1">
      <alignment horizontal="center" vertical="center" wrapText="1"/>
    </xf>
    <xf numFmtId="0" fontId="4" fillId="0" borderId="0" xfId="0" applyFont="1" applyAlignment="1">
      <alignment horizontal="center" vertical="center" wrapText="1"/>
    </xf>
    <xf numFmtId="0" fontId="8" fillId="0" borderId="0" xfId="0" applyFont="1" applyAlignment="1">
      <alignment horizontal="center" vertical="center" wrapText="1"/>
    </xf>
    <xf numFmtId="14" fontId="4" fillId="0" borderId="0" xfId="0" applyNumberFormat="1" applyFont="1" applyAlignment="1">
      <alignment horizontal="center" vertical="center" wrapText="1"/>
    </xf>
    <xf numFmtId="14" fontId="0" fillId="0" borderId="0" xfId="0" applyNumberFormat="1" applyAlignment="1">
      <alignment horizontal="center" vertical="center" wrapText="1"/>
    </xf>
    <xf numFmtId="0" fontId="2" fillId="0" borderId="0" xfId="0" applyFont="1" applyAlignment="1">
      <alignment horizontal="center" vertical="center" wrapText="1"/>
    </xf>
    <xf numFmtId="0" fontId="0" fillId="0" borderId="0" xfId="0" applyAlignment="1">
      <alignment vertical="center"/>
    </xf>
    <xf numFmtId="14" fontId="8" fillId="0" borderId="0" xfId="0" applyNumberFormat="1" applyFont="1" applyAlignment="1">
      <alignment horizontal="center" vertical="center" wrapText="1"/>
    </xf>
    <xf numFmtId="0" fontId="2" fillId="0" borderId="0" xfId="0" applyFont="1" applyAlignment="1">
      <alignment horizontal="center" wrapText="1"/>
    </xf>
    <xf numFmtId="0" fontId="14" fillId="0" borderId="0" xfId="0" applyFont="1" applyAlignment="1">
      <alignment vertical="center" wrapText="1"/>
    </xf>
    <xf numFmtId="0" fontId="13" fillId="0" borderId="0" xfId="0" applyFont="1" applyAlignment="1">
      <alignment horizontal="left" wrapText="1"/>
    </xf>
    <xf numFmtId="0" fontId="11" fillId="0" borderId="0" xfId="0" applyFont="1" applyAlignment="1">
      <alignment horizontal="left" vertical="top" wrapText="1" indent="1"/>
    </xf>
    <xf numFmtId="0" fontId="12" fillId="0" borderId="0" xfId="0" applyFont="1" applyAlignment="1">
      <alignment vertical="top" wrapText="1"/>
    </xf>
    <xf numFmtId="0" fontId="11" fillId="0" borderId="0" xfId="0" applyFont="1" applyAlignment="1">
      <alignment vertical="center" wrapText="1"/>
    </xf>
    <xf numFmtId="0" fontId="11" fillId="0" borderId="0" xfId="0" applyFont="1" applyAlignment="1">
      <alignment vertical="top" wrapText="1"/>
    </xf>
    <xf numFmtId="0" fontId="0" fillId="0" borderId="0" xfId="0" applyAlignment="1">
      <alignment wrapText="1"/>
    </xf>
    <xf numFmtId="2" fontId="0" fillId="0" borderId="0" xfId="0" applyNumberFormat="1" applyAlignment="1">
      <alignment horizontal="center" vertical="center" wrapText="1"/>
    </xf>
    <xf numFmtId="0" fontId="18" fillId="4" borderId="3" xfId="0" applyFont="1" applyFill="1" applyBorder="1" applyAlignment="1">
      <alignment horizontal="center" vertical="center" wrapText="1"/>
    </xf>
    <xf numFmtId="0" fontId="0" fillId="0" borderId="3" xfId="0" applyBorder="1" applyAlignment="1">
      <alignment horizontal="center" vertical="center"/>
    </xf>
    <xf numFmtId="0" fontId="4" fillId="0" borderId="3" xfId="0" applyFont="1" applyBorder="1" applyAlignment="1">
      <alignment horizontal="center" vertical="center"/>
    </xf>
    <xf numFmtId="0" fontId="0" fillId="0" borderId="0" xfId="0" applyAlignment="1">
      <alignment horizontal="center"/>
    </xf>
    <xf numFmtId="0" fontId="4" fillId="0" borderId="0" xfId="0" applyFont="1" applyAlignment="1">
      <alignment horizontal="center" vertical="center"/>
    </xf>
    <xf numFmtId="0" fontId="4" fillId="0" borderId="0" xfId="1" applyFont="1" applyAlignment="1">
      <alignment horizontal="center" vertical="center" wrapText="1"/>
    </xf>
    <xf numFmtId="0" fontId="15" fillId="0" borderId="0" xfId="0" applyFont="1" applyAlignment="1">
      <alignment horizontal="center" vertical="center" wrapText="1"/>
    </xf>
    <xf numFmtId="0" fontId="4" fillId="0" borderId="0" xfId="1" quotePrefix="1" applyFont="1" applyAlignment="1">
      <alignment horizontal="center" vertical="center" wrapText="1"/>
    </xf>
    <xf numFmtId="0" fontId="10" fillId="0" borderId="0" xfId="0" applyFont="1" applyAlignment="1">
      <alignment horizontal="center" vertical="center" wrapText="1"/>
    </xf>
    <xf numFmtId="0" fontId="0" fillId="0" borderId="0" xfId="0" applyAlignment="1">
      <alignment horizontal="left" vertical="center" wrapText="1"/>
    </xf>
    <xf numFmtId="0" fontId="3" fillId="3" borderId="18" xfId="0" applyFont="1" applyFill="1" applyBorder="1" applyAlignment="1">
      <alignment horizontal="center" vertical="center" wrapText="1"/>
    </xf>
    <xf numFmtId="0" fontId="3" fillId="3" borderId="24" xfId="0" applyFont="1" applyFill="1" applyBorder="1" applyAlignment="1">
      <alignment horizontal="center" vertical="center" wrapText="1"/>
    </xf>
    <xf numFmtId="0" fontId="3" fillId="3" borderId="25" xfId="0" applyFont="1" applyFill="1" applyBorder="1" applyAlignment="1">
      <alignment horizontal="center" vertical="center" wrapText="1"/>
    </xf>
    <xf numFmtId="0" fontId="3" fillId="3" borderId="26" xfId="0" applyFont="1" applyFill="1" applyBorder="1" applyAlignment="1">
      <alignment horizontal="center" vertical="center" wrapText="1"/>
    </xf>
    <xf numFmtId="0" fontId="3" fillId="3" borderId="20" xfId="0" applyFont="1" applyFill="1" applyBorder="1" applyAlignment="1">
      <alignment horizontal="center" vertical="center" wrapText="1"/>
    </xf>
    <xf numFmtId="0" fontId="21" fillId="0" borderId="0" xfId="0" applyFont="1" applyAlignment="1">
      <alignment horizontal="left" vertical="top" wrapText="1"/>
    </xf>
    <xf numFmtId="0" fontId="23" fillId="3" borderId="18" xfId="0" applyFont="1" applyFill="1" applyBorder="1" applyAlignment="1">
      <alignment horizontal="center" vertical="center" wrapText="1"/>
    </xf>
    <xf numFmtId="0" fontId="23" fillId="3" borderId="18" xfId="0" applyFont="1" applyFill="1" applyBorder="1" applyAlignment="1">
      <alignment vertical="center" wrapText="1"/>
    </xf>
    <xf numFmtId="0" fontId="12" fillId="0" borderId="0" xfId="0" applyFont="1" applyAlignment="1">
      <alignment horizontal="center" vertical="center" wrapText="1"/>
    </xf>
    <xf numFmtId="0" fontId="2" fillId="0" borderId="19" xfId="0" applyFont="1" applyBorder="1" applyAlignment="1">
      <alignment vertical="center" wrapText="1"/>
    </xf>
    <xf numFmtId="0" fontId="2" fillId="0" borderId="18" xfId="0" applyFont="1" applyBorder="1" applyAlignment="1">
      <alignment vertical="center" wrapText="1"/>
    </xf>
    <xf numFmtId="0" fontId="16" fillId="0" borderId="22" xfId="0" quotePrefix="1" applyFont="1" applyBorder="1" applyAlignment="1">
      <alignment vertical="center"/>
    </xf>
    <xf numFmtId="0" fontId="16" fillId="0" borderId="0" xfId="0" quotePrefix="1" applyFont="1" applyAlignment="1">
      <alignment vertical="center" wrapText="1"/>
    </xf>
    <xf numFmtId="0" fontId="2" fillId="0" borderId="19" xfId="0" applyFont="1" applyBorder="1" applyAlignment="1">
      <alignment horizontal="center" vertical="center" wrapText="1"/>
    </xf>
    <xf numFmtId="0" fontId="21" fillId="0" borderId="19" xfId="0" applyFont="1" applyBorder="1" applyAlignment="1">
      <alignment horizontal="center" vertical="center"/>
    </xf>
    <xf numFmtId="0" fontId="18" fillId="4" borderId="0" xfId="0" applyFont="1" applyFill="1" applyAlignment="1">
      <alignment horizontal="center" vertical="center" wrapText="1"/>
    </xf>
    <xf numFmtId="0" fontId="2" fillId="0" borderId="19" xfId="0" applyFont="1" applyBorder="1" applyAlignment="1">
      <alignment horizontal="left" vertical="center" wrapText="1"/>
    </xf>
    <xf numFmtId="0" fontId="4" fillId="0" borderId="0" xfId="1" applyFont="1" applyAlignment="1">
      <alignment horizontal="left" vertical="center" wrapText="1"/>
    </xf>
    <xf numFmtId="0" fontId="0" fillId="0" borderId="9" xfId="0" applyBorder="1" applyAlignment="1">
      <alignment horizontal="center" vertical="center" wrapText="1"/>
    </xf>
    <xf numFmtId="0" fontId="25" fillId="0" borderId="0" xfId="0" applyFont="1" applyAlignment="1">
      <alignment horizontal="center" vertical="center" wrapText="1"/>
    </xf>
    <xf numFmtId="0" fontId="0" fillId="0" borderId="0" xfId="0" applyAlignment="1">
      <alignment horizontal="left" vertical="top" wrapText="1" indent="1"/>
    </xf>
    <xf numFmtId="0" fontId="26" fillId="0" borderId="0" xfId="0" applyFont="1" applyAlignment="1">
      <alignment vertical="top" wrapText="1"/>
    </xf>
    <xf numFmtId="0" fontId="22" fillId="0" borderId="0" xfId="0" applyFont="1" applyAlignment="1">
      <alignment horizontal="left" vertical="top" wrapText="1" indent="1"/>
    </xf>
    <xf numFmtId="0" fontId="4" fillId="0" borderId="0" xfId="0" applyFont="1" applyAlignment="1">
      <alignment horizontal="left" vertical="top" wrapText="1" indent="1"/>
    </xf>
    <xf numFmtId="0" fontId="4" fillId="0" borderId="0" xfId="0" applyFont="1"/>
    <xf numFmtId="0" fontId="4" fillId="0" borderId="0" xfId="0" applyFont="1" applyAlignment="1">
      <alignment horizontal="left" wrapText="1" indent="1"/>
    </xf>
    <xf numFmtId="0" fontId="18" fillId="4" borderId="28" xfId="0" applyFont="1" applyFill="1" applyBorder="1" applyAlignment="1">
      <alignment horizontal="center" vertical="center" wrapText="1"/>
    </xf>
    <xf numFmtId="0" fontId="18" fillId="4" borderId="3" xfId="0" quotePrefix="1" applyFont="1" applyFill="1" applyBorder="1" applyAlignment="1">
      <alignment horizontal="center" vertical="center" wrapText="1"/>
    </xf>
    <xf numFmtId="0" fontId="11" fillId="0" borderId="0" xfId="0" applyFont="1" applyAlignment="1">
      <alignment horizontal="left" vertical="top" wrapText="1"/>
    </xf>
    <xf numFmtId="0" fontId="29" fillId="0" borderId="0" xfId="0" applyFont="1" applyAlignment="1">
      <alignment horizontal="center" vertical="center" wrapText="1"/>
    </xf>
    <xf numFmtId="0" fontId="21" fillId="0" borderId="0" xfId="0" applyFont="1" applyAlignment="1">
      <alignment vertical="top" wrapText="1"/>
    </xf>
    <xf numFmtId="0" fontId="17" fillId="0" borderId="16" xfId="1" applyBorder="1" applyAlignment="1">
      <alignment horizontal="center" vertical="top" wrapText="1"/>
    </xf>
    <xf numFmtId="0" fontId="21" fillId="0" borderId="16" xfId="0" applyFont="1" applyBorder="1" applyAlignment="1">
      <alignment horizontal="center" vertical="top" wrapText="1"/>
    </xf>
    <xf numFmtId="0" fontId="25" fillId="0" borderId="0" xfId="0" quotePrefix="1" applyFont="1" applyAlignment="1">
      <alignment horizontal="center" vertical="center" wrapText="1"/>
    </xf>
    <xf numFmtId="0" fontId="32" fillId="0" borderId="0" xfId="0" quotePrefix="1" applyFont="1" applyAlignment="1">
      <alignment horizontal="center" vertical="center" wrapText="1"/>
    </xf>
    <xf numFmtId="0" fontId="33" fillId="0" borderId="0" xfId="1" applyFont="1" applyAlignment="1" applyProtection="1">
      <alignment horizontal="left" vertical="center" wrapText="1" indent="8"/>
      <protection locked="0"/>
    </xf>
    <xf numFmtId="0" fontId="28" fillId="0" borderId="0" xfId="0" applyFont="1" applyAlignment="1">
      <alignment horizontal="left" wrapText="1" indent="2"/>
    </xf>
    <xf numFmtId="1" fontId="0" fillId="0" borderId="0" xfId="0" applyNumberFormat="1" applyAlignment="1">
      <alignment horizontal="center" vertical="center" wrapText="1"/>
    </xf>
    <xf numFmtId="14" fontId="8" fillId="0" borderId="3" xfId="0" applyNumberFormat="1" applyFont="1" applyBorder="1" applyAlignment="1">
      <alignment horizontal="center" vertical="center" wrapText="1"/>
    </xf>
    <xf numFmtId="0" fontId="8" fillId="0" borderId="3" xfId="0" applyFont="1" applyBorder="1" applyAlignment="1">
      <alignment horizontal="center" vertical="center" wrapText="1"/>
    </xf>
    <xf numFmtId="0" fontId="0" fillId="0" borderId="0" xfId="0" quotePrefix="1" applyAlignment="1">
      <alignment horizontal="center" vertical="center" wrapText="1"/>
    </xf>
    <xf numFmtId="0" fontId="4" fillId="0" borderId="0" xfId="1" applyFont="1" applyFill="1" applyAlignment="1">
      <alignment horizontal="center" vertical="center" wrapText="1"/>
    </xf>
    <xf numFmtId="0" fontId="4" fillId="0" borderId="0" xfId="1" quotePrefix="1" applyFont="1" applyFill="1" applyAlignment="1">
      <alignment horizontal="center" vertical="center" wrapText="1"/>
    </xf>
    <xf numFmtId="0" fontId="4" fillId="0" borderId="0" xfId="1" applyFont="1" applyFill="1" applyAlignment="1">
      <alignment horizontal="left" vertical="center" wrapText="1"/>
    </xf>
    <xf numFmtId="0" fontId="3" fillId="6" borderId="4" xfId="0" applyFont="1" applyFill="1" applyBorder="1" applyAlignment="1">
      <alignment horizontal="center" vertical="center" wrapText="1"/>
    </xf>
    <xf numFmtId="0" fontId="3" fillId="6" borderId="31" xfId="0" applyFont="1" applyFill="1" applyBorder="1" applyAlignment="1">
      <alignment horizontal="center" vertical="center" wrapText="1"/>
    </xf>
    <xf numFmtId="0" fontId="3" fillId="6" borderId="32" xfId="0" applyFont="1" applyFill="1" applyBorder="1" applyAlignment="1">
      <alignment horizontal="center" vertical="center" wrapText="1"/>
    </xf>
    <xf numFmtId="0" fontId="3" fillId="6" borderId="27" xfId="0" applyFont="1" applyFill="1" applyBorder="1" applyAlignment="1">
      <alignment horizontal="center" vertical="center" wrapText="1"/>
    </xf>
    <xf numFmtId="0" fontId="18" fillId="6" borderId="10" xfId="0" applyFont="1" applyFill="1" applyBorder="1" applyAlignment="1">
      <alignment horizontal="center" vertical="center" wrapText="1"/>
    </xf>
    <xf numFmtId="0" fontId="3" fillId="6" borderId="9" xfId="0" applyFont="1" applyFill="1" applyBorder="1" applyAlignment="1">
      <alignment horizontal="center" vertical="center" wrapText="1"/>
    </xf>
    <xf numFmtId="0" fontId="3" fillId="6" borderId="8" xfId="0" applyFont="1" applyFill="1" applyBorder="1" applyAlignment="1">
      <alignment horizontal="center" vertical="center" wrapText="1"/>
    </xf>
    <xf numFmtId="0" fontId="2" fillId="0" borderId="0" xfId="0" applyFont="1" applyAlignment="1">
      <alignment horizontal="center" wrapText="1"/>
    </xf>
    <xf numFmtId="0" fontId="0" fillId="0" borderId="0" xfId="0" applyAlignment="1">
      <alignment horizontal="left" vertical="top" wrapText="1" indent="1"/>
    </xf>
    <xf numFmtId="0" fontId="4" fillId="0" borderId="0" xfId="0" applyFont="1" applyAlignment="1">
      <alignment horizontal="left" vertical="top" wrapText="1" indent="1"/>
    </xf>
    <xf numFmtId="0" fontId="0" fillId="0" borderId="0" xfId="0" applyAlignment="1">
      <alignment horizontal="left" vertical="center" wrapText="1"/>
    </xf>
    <xf numFmtId="0" fontId="0" fillId="0" borderId="16" xfId="0" applyBorder="1" applyAlignment="1">
      <alignment horizontal="left" vertical="center" wrapText="1"/>
    </xf>
    <xf numFmtId="0" fontId="24" fillId="2" borderId="12" xfId="0" applyFont="1" applyFill="1" applyBorder="1" applyAlignment="1">
      <alignment horizontal="center" vertical="center" wrapText="1"/>
    </xf>
    <xf numFmtId="0" fontId="24" fillId="2" borderId="13" xfId="0" applyFont="1" applyFill="1" applyBorder="1" applyAlignment="1">
      <alignment horizontal="center" vertical="center" wrapText="1"/>
    </xf>
    <xf numFmtId="0" fontId="24" fillId="2" borderId="14" xfId="0" applyFont="1" applyFill="1" applyBorder="1" applyAlignment="1">
      <alignment horizontal="center" vertical="center" wrapText="1"/>
    </xf>
    <xf numFmtId="0" fontId="24" fillId="2" borderId="22" xfId="0" applyFont="1" applyFill="1" applyBorder="1" applyAlignment="1">
      <alignment horizontal="center" vertical="center" wrapText="1"/>
    </xf>
    <xf numFmtId="0" fontId="24" fillId="2" borderId="0" xfId="0" applyFont="1" applyFill="1" applyAlignment="1">
      <alignment horizontal="center" vertical="center" wrapText="1"/>
    </xf>
    <xf numFmtId="0" fontId="24" fillId="2" borderId="23" xfId="0" applyFont="1" applyFill="1" applyBorder="1" applyAlignment="1">
      <alignment horizontal="center" vertical="center" wrapText="1"/>
    </xf>
    <xf numFmtId="0" fontId="24" fillId="2" borderId="15" xfId="0" applyFont="1" applyFill="1" applyBorder="1" applyAlignment="1">
      <alignment horizontal="center" vertical="center" wrapText="1"/>
    </xf>
    <xf numFmtId="0" fontId="24" fillId="2" borderId="16" xfId="0" applyFont="1" applyFill="1" applyBorder="1" applyAlignment="1">
      <alignment horizontal="center" vertical="center" wrapText="1"/>
    </xf>
    <xf numFmtId="0" fontId="24" fillId="2" borderId="17" xfId="0" applyFont="1" applyFill="1" applyBorder="1" applyAlignment="1">
      <alignment horizontal="center" vertical="center" wrapText="1"/>
    </xf>
    <xf numFmtId="0" fontId="2" fillId="5" borderId="18" xfId="0" applyFont="1" applyFill="1" applyBorder="1" applyAlignment="1" applyProtection="1">
      <alignment horizontal="left" vertical="center" wrapText="1" indent="1"/>
      <protection locked="0" hidden="1"/>
    </xf>
    <xf numFmtId="0" fontId="2" fillId="5" borderId="20" xfId="0" applyFont="1" applyFill="1" applyBorder="1" applyAlignment="1" applyProtection="1">
      <alignment horizontal="left" vertical="center" wrapText="1" indent="1"/>
      <protection locked="0" hidden="1"/>
    </xf>
    <xf numFmtId="0" fontId="2" fillId="5" borderId="21" xfId="0" applyFont="1" applyFill="1" applyBorder="1" applyAlignment="1" applyProtection="1">
      <alignment horizontal="left" vertical="center" wrapText="1" indent="1"/>
      <protection locked="0" hidden="1"/>
    </xf>
    <xf numFmtId="0" fontId="3" fillId="2" borderId="19" xfId="0" applyFont="1" applyFill="1" applyBorder="1" applyAlignment="1">
      <alignment horizontal="center" vertical="center" wrapText="1"/>
    </xf>
    <xf numFmtId="0" fontId="2" fillId="5" borderId="18" xfId="0" applyFont="1" applyFill="1" applyBorder="1" applyAlignment="1" applyProtection="1">
      <alignment horizontal="center" vertical="top" wrapText="1"/>
      <protection locked="0" hidden="1"/>
    </xf>
    <xf numFmtId="0" fontId="2" fillId="5" borderId="21" xfId="0" applyFont="1" applyFill="1" applyBorder="1" applyAlignment="1" applyProtection="1">
      <alignment horizontal="center" vertical="top" wrapText="1"/>
      <protection locked="0" hidden="1"/>
    </xf>
    <xf numFmtId="0" fontId="2" fillId="5" borderId="18" xfId="0" applyFont="1" applyFill="1" applyBorder="1" applyAlignment="1" applyProtection="1">
      <alignment horizontal="center" vertical="center"/>
      <protection locked="0" hidden="1"/>
    </xf>
    <xf numFmtId="0" fontId="2" fillId="5" borderId="21" xfId="0" applyFont="1" applyFill="1" applyBorder="1" applyAlignment="1" applyProtection="1">
      <alignment horizontal="center" vertical="center"/>
      <protection locked="0" hidden="1"/>
    </xf>
    <xf numFmtId="0" fontId="0" fillId="0" borderId="0" xfId="0" applyAlignment="1">
      <alignment horizontal="center" vertical="center" wrapText="1"/>
    </xf>
    <xf numFmtId="0" fontId="21" fillId="3" borderId="18" xfId="0" applyFont="1" applyFill="1" applyBorder="1" applyAlignment="1">
      <alignment horizontal="center" vertical="center" wrapText="1"/>
    </xf>
    <xf numFmtId="0" fontId="21" fillId="3" borderId="20" xfId="0" applyFont="1" applyFill="1" applyBorder="1" applyAlignment="1">
      <alignment horizontal="center" vertical="center" wrapText="1"/>
    </xf>
    <xf numFmtId="0" fontId="21" fillId="3" borderId="21" xfId="0" applyFont="1" applyFill="1" applyBorder="1" applyAlignment="1">
      <alignment horizontal="center" vertical="center" wrapText="1"/>
    </xf>
    <xf numFmtId="0" fontId="12" fillId="2" borderId="12" xfId="0" applyFont="1" applyFill="1" applyBorder="1" applyAlignment="1">
      <alignment horizontal="center" vertical="center" wrapText="1"/>
    </xf>
    <xf numFmtId="0" fontId="12" fillId="2" borderId="13" xfId="0" applyFont="1" applyFill="1" applyBorder="1" applyAlignment="1">
      <alignment horizontal="center" vertical="center" wrapText="1"/>
    </xf>
    <xf numFmtId="0" fontId="12" fillId="2" borderId="14" xfId="0" applyFont="1" applyFill="1" applyBorder="1" applyAlignment="1">
      <alignment horizontal="center" vertical="center" wrapText="1"/>
    </xf>
    <xf numFmtId="0" fontId="12" fillId="2" borderId="15" xfId="0" applyFont="1" applyFill="1" applyBorder="1" applyAlignment="1">
      <alignment horizontal="center" vertical="center" wrapText="1"/>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wrapText="1"/>
    </xf>
    <xf numFmtId="0" fontId="19" fillId="0" borderId="0" xfId="0" applyFont="1" applyAlignment="1">
      <alignment horizontal="center" vertical="center"/>
    </xf>
    <xf numFmtId="0" fontId="29" fillId="0" borderId="0" xfId="0" applyFont="1" applyAlignment="1">
      <alignment horizontal="center" vertical="center" wrapText="1"/>
    </xf>
    <xf numFmtId="0" fontId="21" fillId="0" borderId="0" xfId="0" applyFont="1" applyAlignment="1">
      <alignment horizontal="left" vertical="top" wrapText="1"/>
    </xf>
    <xf numFmtId="0" fontId="34" fillId="0" borderId="0" xfId="0" applyFont="1" applyAlignment="1" applyProtection="1">
      <alignment horizontal="left" vertical="center" indent="3"/>
      <protection locked="0"/>
    </xf>
    <xf numFmtId="0" fontId="23" fillId="3" borderId="18" xfId="0" applyFont="1" applyFill="1" applyBorder="1" applyAlignment="1">
      <alignment horizontal="center" vertical="center" wrapText="1"/>
    </xf>
    <xf numFmtId="0" fontId="23" fillId="3" borderId="20" xfId="0" applyFont="1" applyFill="1" applyBorder="1" applyAlignment="1">
      <alignment horizontal="center" vertical="center" wrapText="1"/>
    </xf>
    <xf numFmtId="0" fontId="23" fillId="3" borderId="21" xfId="0" applyFont="1" applyFill="1" applyBorder="1" applyAlignment="1">
      <alignment horizontal="center" vertical="center" wrapText="1"/>
    </xf>
    <xf numFmtId="0" fontId="21" fillId="5" borderId="18" xfId="0" applyFont="1" applyFill="1" applyBorder="1" applyAlignment="1" applyProtection="1">
      <alignment horizontal="left" vertical="center" wrapText="1" indent="1"/>
      <protection locked="0"/>
    </xf>
    <xf numFmtId="0" fontId="21" fillId="5" borderId="20" xfId="0" applyFont="1" applyFill="1" applyBorder="1" applyAlignment="1" applyProtection="1">
      <alignment horizontal="left" vertical="center" wrapText="1" indent="1"/>
      <protection locked="0"/>
    </xf>
    <xf numFmtId="0" fontId="21" fillId="5" borderId="21" xfId="0" applyFont="1" applyFill="1" applyBorder="1" applyAlignment="1" applyProtection="1">
      <alignment horizontal="left" vertical="center" wrapText="1" indent="1"/>
      <protection locked="0"/>
    </xf>
    <xf numFmtId="0" fontId="2" fillId="0" borderId="18" xfId="0" applyFont="1" applyBorder="1" applyAlignment="1">
      <alignment horizontal="left" vertical="center" wrapText="1"/>
    </xf>
    <xf numFmtId="0" fontId="2" fillId="0" borderId="20" xfId="0" applyFont="1" applyBorder="1" applyAlignment="1">
      <alignment horizontal="left" vertical="center" wrapText="1"/>
    </xf>
    <xf numFmtId="0" fontId="2" fillId="0" borderId="21" xfId="0" applyFont="1" applyBorder="1" applyAlignment="1">
      <alignment horizontal="left" vertical="center" wrapText="1"/>
    </xf>
    <xf numFmtId="0" fontId="20" fillId="0" borderId="0" xfId="0" applyFont="1" applyAlignment="1">
      <alignment horizontal="right" textRotation="90" wrapText="1"/>
    </xf>
    <xf numFmtId="0" fontId="20" fillId="0" borderId="16" xfId="0" applyFont="1" applyBorder="1" applyAlignment="1">
      <alignment horizontal="right" textRotation="90" wrapText="1"/>
    </xf>
    <xf numFmtId="0" fontId="9" fillId="0" borderId="0" xfId="0" applyFont="1" applyAlignment="1">
      <alignment horizontal="center" vertical="center" wrapText="1"/>
    </xf>
    <xf numFmtId="0" fontId="5" fillId="2" borderId="3"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6" fillId="3" borderId="27" xfId="0" applyFont="1" applyFill="1" applyBorder="1" applyAlignment="1">
      <alignment horizontal="center" vertical="center" wrapText="1"/>
    </xf>
    <xf numFmtId="0" fontId="6" fillId="3" borderId="29" xfId="0" applyFont="1" applyFill="1" applyBorder="1" applyAlignment="1">
      <alignment horizontal="center" vertical="center" wrapText="1"/>
    </xf>
    <xf numFmtId="0" fontId="6" fillId="3" borderId="16" xfId="0" applyFont="1" applyFill="1" applyBorder="1" applyAlignment="1">
      <alignment horizontal="center" vertical="center" wrapText="1"/>
    </xf>
    <xf numFmtId="0" fontId="6" fillId="3" borderId="30"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9" xfId="0" applyFont="1" applyFill="1" applyBorder="1" applyAlignment="1">
      <alignment horizontal="center" vertical="center" wrapText="1"/>
    </xf>
    <xf numFmtId="0" fontId="5" fillId="2" borderId="1" xfId="0" applyFont="1" applyFill="1" applyBorder="1" applyAlignment="1">
      <alignment horizontal="center" vertical="center" wrapText="1"/>
    </xf>
  </cellXfs>
  <cellStyles count="2">
    <cellStyle name="Lien hypertexte" xfId="1" builtinId="8"/>
    <cellStyle name="Normal" xfId="0" builtinId="0"/>
  </cellStyles>
  <dxfs count="125">
    <dxf>
      <font>
        <b/>
        <i val="0"/>
        <color theme="4" tint="-0.499984740745262"/>
      </font>
      <fill>
        <patternFill>
          <bgColor theme="4" tint="0.59996337778862885"/>
        </patternFill>
      </fill>
    </dxf>
    <dxf>
      <fill>
        <patternFill>
          <bgColor theme="4" tint="0.79998168889431442"/>
        </patternFill>
      </fill>
    </dxf>
    <dxf>
      <font>
        <b/>
        <i val="0"/>
        <color theme="4" tint="-0.499984740745262"/>
      </font>
      <fill>
        <patternFill>
          <bgColor theme="4" tint="0.79998168889431442"/>
        </patternFill>
      </fill>
    </dxf>
    <dxf>
      <fill>
        <patternFill>
          <bgColor theme="4" tint="0.79998168889431442"/>
        </patternFill>
      </fill>
    </dxf>
    <dxf>
      <font>
        <b/>
        <i val="0"/>
        <color theme="4" tint="-0.499984740745262"/>
      </font>
      <fill>
        <patternFill>
          <bgColor theme="4" tint="0.59996337778862885"/>
        </patternFill>
      </fill>
    </dxf>
    <dxf>
      <font>
        <b/>
        <i val="0"/>
        <color theme="4" tint="-0.499984740745262"/>
      </font>
      <fill>
        <patternFill>
          <bgColor theme="4" tint="0.79998168889431442"/>
        </patternFill>
      </fill>
    </dxf>
    <dxf>
      <fill>
        <patternFill>
          <bgColor theme="4" tint="0.79998168889431442"/>
        </patternFill>
      </fill>
    </dxf>
    <dxf>
      <font>
        <color theme="4" tint="0.79998168889431442"/>
      </font>
      <fill>
        <patternFill>
          <bgColor theme="4" tint="0.79998168889431442"/>
        </patternFill>
      </fill>
    </dxf>
    <dxf>
      <font>
        <color theme="9" tint="0.79998168889431442"/>
      </font>
      <fill>
        <patternFill>
          <bgColor theme="9" tint="0.79998168889431442"/>
        </patternFill>
      </fill>
    </dxf>
    <dxf>
      <fill>
        <patternFill>
          <bgColor theme="4" tint="0.79998168889431442"/>
        </patternFill>
      </fill>
    </dxf>
    <dxf>
      <font>
        <b/>
        <i val="0"/>
        <color theme="4" tint="-0.499984740745262"/>
      </font>
      <fill>
        <patternFill>
          <bgColor theme="4" tint="0.59996337778862885"/>
        </patternFill>
      </fill>
    </dxf>
    <dxf>
      <font>
        <b/>
        <i val="0"/>
        <color theme="4" tint="-0.499984740745262"/>
      </font>
      <fill>
        <patternFill>
          <bgColor theme="4" tint="0.59996337778862885"/>
        </patternFill>
      </fill>
    </dxf>
    <dxf>
      <font>
        <b/>
        <i val="0"/>
        <color theme="4" tint="-0.499984740745262"/>
      </font>
      <fill>
        <patternFill>
          <bgColor theme="4" tint="0.79998168889431442"/>
        </patternFill>
      </fill>
    </dxf>
    <dxf>
      <font>
        <b/>
        <i val="0"/>
        <color rgb="FF002060"/>
      </font>
      <fill>
        <patternFill>
          <bgColor theme="4" tint="0.39994506668294322"/>
        </patternFill>
      </fill>
    </dxf>
    <dxf>
      <font>
        <b/>
        <i val="0"/>
        <color rgb="FF002060"/>
      </font>
      <fill>
        <patternFill>
          <bgColor theme="4" tint="0.79998168889431442"/>
        </patternFill>
      </fill>
    </dxf>
    <dxf>
      <font>
        <color theme="9" tint="0.79998168889431442"/>
      </font>
      <fill>
        <patternFill>
          <bgColor theme="9" tint="0.79998168889431442"/>
        </patternFill>
      </fill>
    </dxf>
    <dxf>
      <font>
        <color theme="0" tint="-0.14996795556505021"/>
      </font>
      <fill>
        <patternFill>
          <bgColor theme="4" tint="0.39994506668294322"/>
        </patternFill>
      </fill>
    </dxf>
    <dxf>
      <fill>
        <patternFill>
          <bgColor theme="4" tint="0.79998168889431442"/>
        </patternFill>
      </fill>
    </dxf>
    <dxf>
      <fill>
        <patternFill>
          <bgColor theme="8" tint="0.79998168889431442"/>
        </patternFill>
      </fill>
    </dxf>
    <dxf>
      <fill>
        <patternFill>
          <bgColor theme="9" tint="0.79998168889431442"/>
        </patternFill>
      </fill>
    </dxf>
    <dxf>
      <fill>
        <patternFill>
          <bgColor theme="7" tint="0.79998168889431442"/>
        </patternFill>
      </fill>
    </dxf>
    <dxf>
      <fill>
        <patternFill>
          <bgColor theme="2" tint="-9.9948118533890809E-2"/>
        </patternFill>
      </fill>
    </dxf>
    <dxf>
      <font>
        <b/>
        <i val="0"/>
        <color rgb="FFFF0000"/>
      </font>
      <fill>
        <patternFill>
          <bgColor theme="8" tint="0.79998168889431442"/>
        </patternFill>
      </fill>
    </dxf>
    <dxf>
      <font>
        <b/>
        <i val="0"/>
        <color rgb="FFFF0000"/>
      </font>
      <fill>
        <patternFill>
          <bgColor theme="9" tint="0.79998168889431442"/>
        </patternFill>
      </fill>
    </dxf>
    <dxf>
      <font>
        <b/>
        <i val="0"/>
        <color rgb="FFFF0000"/>
      </font>
      <fill>
        <patternFill>
          <bgColor theme="7" tint="0.79998168889431442"/>
        </patternFill>
      </fill>
    </dxf>
    <dxf>
      <font>
        <b/>
        <i val="0"/>
        <color rgb="FFFF0000"/>
      </font>
      <fill>
        <patternFill>
          <bgColor theme="9" tint="0.79998168889431442"/>
        </patternFill>
      </fill>
    </dxf>
    <dxf>
      <font>
        <b/>
        <i val="0"/>
        <color rgb="FFFF0000"/>
      </font>
      <fill>
        <patternFill>
          <bgColor theme="9" tint="0.79998168889431442"/>
        </patternFill>
      </fill>
    </dxf>
    <dxf>
      <fill>
        <patternFill>
          <bgColor theme="8" tint="0.79998168889431442"/>
        </patternFill>
      </fill>
    </dxf>
    <dxf>
      <fill>
        <patternFill>
          <bgColor theme="9" tint="0.79998168889431442"/>
        </patternFill>
      </fill>
    </dxf>
    <dxf>
      <fill>
        <patternFill>
          <bgColor theme="7" tint="0.79998168889431442"/>
        </patternFill>
      </fill>
    </dxf>
    <dxf>
      <fill>
        <patternFill>
          <bgColor theme="2" tint="-9.9948118533890809E-2"/>
        </patternFill>
      </fill>
    </dxf>
    <dxf>
      <font>
        <b/>
        <i val="0"/>
        <color rgb="FFFF0000"/>
      </font>
      <fill>
        <patternFill>
          <bgColor theme="8" tint="0.79998168889431442"/>
        </patternFill>
      </fill>
    </dxf>
    <dxf>
      <font>
        <b/>
        <i val="0"/>
        <color rgb="FFFF0000"/>
      </font>
      <fill>
        <patternFill>
          <bgColor theme="9" tint="0.79998168889431442"/>
        </patternFill>
      </fill>
    </dxf>
    <dxf>
      <font>
        <b/>
        <i val="0"/>
        <color rgb="FFFF0000"/>
      </font>
      <fill>
        <patternFill>
          <bgColor theme="7" tint="0.79998168889431442"/>
        </patternFill>
      </fill>
    </dxf>
    <dxf>
      <font>
        <b/>
        <i val="0"/>
        <color rgb="FFFF0000"/>
      </font>
      <fill>
        <patternFill>
          <bgColor theme="9" tint="0.79998168889431442"/>
        </patternFill>
      </fill>
    </dxf>
    <dxf>
      <font>
        <b/>
        <i val="0"/>
        <color rgb="FFFF0000"/>
      </font>
      <fill>
        <patternFill>
          <bgColor theme="9" tint="0.79998168889431442"/>
        </patternFill>
      </fill>
    </dxf>
    <dxf>
      <fill>
        <patternFill>
          <bgColor theme="0" tint="-4.9989318521683403E-2"/>
        </patternFill>
      </fill>
    </dxf>
    <dxf>
      <fill>
        <patternFill>
          <bgColor theme="9" tint="0.79998168889431442"/>
        </patternFill>
      </fill>
    </dxf>
    <dxf>
      <fill>
        <patternFill>
          <bgColor theme="4" tint="0.79998168889431442"/>
        </patternFill>
      </fill>
    </dxf>
    <dxf>
      <font>
        <b val="0"/>
        <i val="0"/>
      </font>
      <fill>
        <patternFill>
          <bgColor theme="4" tint="0.59996337778862885"/>
        </patternFill>
      </fill>
    </dxf>
    <dxf>
      <font>
        <b val="0"/>
        <i val="0"/>
        <color theme="4" tint="-0.499984740745262"/>
      </font>
      <fill>
        <patternFill>
          <bgColor theme="4" tint="0.79998168889431442"/>
        </patternFill>
      </fill>
    </dxf>
    <dxf>
      <font>
        <color theme="0"/>
      </font>
      <fill>
        <patternFill patternType="none">
          <bgColor auto="1"/>
        </patternFill>
      </fill>
    </dxf>
    <dxf>
      <fill>
        <patternFill>
          <bgColor theme="9" tint="0.59996337778862885"/>
        </patternFill>
      </fill>
    </dxf>
    <dxf>
      <font>
        <color theme="0"/>
      </font>
    </dxf>
    <dxf>
      <font>
        <color theme="0"/>
      </font>
      <fill>
        <patternFill>
          <bgColor theme="0"/>
        </patternFill>
      </fill>
    </dxf>
    <dxf>
      <font>
        <color theme="0"/>
      </font>
      <fill>
        <patternFill>
          <bgColor theme="0"/>
        </patternFill>
      </fill>
    </dxf>
    <dxf>
      <font>
        <color theme="0"/>
      </font>
      <fill>
        <patternFill>
          <bgColor theme="0"/>
        </patternFill>
      </fill>
    </dxf>
    <dxf>
      <fill>
        <patternFill>
          <bgColor theme="0" tint="-0.14996795556505021"/>
        </patternFill>
      </fill>
    </dxf>
    <dxf>
      <border>
        <left style="thin">
          <color auto="1"/>
        </left>
        <right style="thin">
          <color auto="1"/>
        </right>
        <top style="thin">
          <color auto="1"/>
        </top>
        <bottom style="thin">
          <color auto="1"/>
        </bottom>
        <vertical/>
        <horizontal/>
      </border>
    </dxf>
    <dxf>
      <fill>
        <patternFill>
          <bgColor theme="9" tint="0.79998168889431442"/>
        </patternFill>
      </fill>
    </dxf>
    <dxf>
      <fill>
        <patternFill>
          <bgColor theme="4" tint="0.39994506668294322"/>
        </patternFill>
      </fill>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1" formatCode="0"/>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numFmt numFmtId="2" formatCode="0.00"/>
      <alignment horizontal="center" vertical="center" textRotation="0" wrapText="1" indent="0" justifyLastLine="0" shrinkToFit="0" readingOrder="0"/>
    </dxf>
    <dxf>
      <font>
        <strike val="0"/>
        <outline val="0"/>
        <shadow val="0"/>
        <u val="none"/>
        <vertAlign val="baseline"/>
        <sz val="11"/>
        <name val="Calibri"/>
        <family val="2"/>
        <scheme val="minor"/>
      </font>
      <fill>
        <patternFill patternType="none">
          <fgColor indexed="64"/>
          <bgColor indexed="65"/>
        </patternFill>
      </fill>
      <alignment horizontal="center" vertical="center" textRotation="0" wrapText="1" indent="0" justifyLastLine="0" shrinkToFit="0" readingOrder="0"/>
    </dxf>
    <dxf>
      <font>
        <strike val="0"/>
        <outline val="0"/>
        <shadow val="0"/>
        <u val="none"/>
        <vertAlign val="baseline"/>
        <sz val="11"/>
        <color rgb="FFFF0000"/>
        <name val="Calibri"/>
        <family val="2"/>
        <scheme val="minor"/>
      </font>
      <numFmt numFmtId="2" formatCode="0.00"/>
      <alignment horizontal="center" vertical="center" textRotation="0" wrapText="1" indent="0" justifyLastLine="0" shrinkToFit="0" readingOrder="0"/>
    </dxf>
    <dxf>
      <font>
        <strike val="0"/>
        <outline val="0"/>
        <shadow val="0"/>
        <u val="none"/>
        <vertAlign val="baseline"/>
        <sz val="11"/>
        <color auto="1"/>
        <name val="Calibri"/>
        <family val="2"/>
        <scheme val="minor"/>
      </font>
      <numFmt numFmtId="19" formatCode="dd/mm/yyyy"/>
      <fill>
        <patternFill patternType="none">
          <fgColor indexed="64"/>
          <bgColor indexed="65"/>
        </patternFill>
      </fill>
      <alignment horizontal="center" vertical="center" textRotation="0" wrapText="1" indent="0" justifyLastLine="0" shrinkToFit="0" readingOrder="0"/>
    </dxf>
    <dxf>
      <font>
        <strike val="0"/>
        <outline val="0"/>
        <shadow val="0"/>
        <u val="none"/>
        <vertAlign val="baseline"/>
        <sz val="11"/>
        <color auto="1"/>
        <name val="Calibri"/>
        <family val="2"/>
        <scheme val="minor"/>
      </font>
      <numFmt numFmtId="19" formatCode="dd/mm/yyyy"/>
      <fill>
        <patternFill patternType="none">
          <fgColor indexed="64"/>
          <bgColor indexed="65"/>
        </patternFill>
      </fill>
      <alignment horizontal="center" vertical="center" textRotation="0" wrapText="1" indent="0" justifyLastLine="0" shrinkToFit="0" readingOrder="0"/>
    </dxf>
    <dxf>
      <font>
        <strike val="0"/>
        <outline val="0"/>
        <shadow val="0"/>
        <u val="none"/>
        <vertAlign val="baseline"/>
        <sz val="11"/>
        <color auto="1"/>
        <name val="Calibri"/>
        <family val="2"/>
        <scheme val="minor"/>
      </font>
      <numFmt numFmtId="19" formatCode="dd/mm/yyyy"/>
      <fill>
        <patternFill patternType="none">
          <fgColor indexed="64"/>
          <bgColor indexed="65"/>
        </patternFill>
      </fill>
      <alignment horizontal="center" vertical="center" textRotation="0" wrapText="1" indent="0" justifyLastLine="0" shrinkToFit="0" readingOrder="0"/>
    </dxf>
    <dxf>
      <font>
        <strike val="0"/>
        <outline val="0"/>
        <shadow val="0"/>
        <u val="none"/>
        <vertAlign val="baseline"/>
        <sz val="11"/>
        <color auto="1"/>
        <name val="Calibri"/>
        <family val="2"/>
        <scheme val="minor"/>
      </font>
      <alignment horizontal="center" vertical="center" textRotation="0" wrapText="1" indent="0" justifyLastLine="0" shrinkToFit="0" readingOrder="0"/>
    </dxf>
    <dxf>
      <font>
        <strike val="0"/>
        <outline val="0"/>
        <shadow val="0"/>
        <u val="none"/>
        <vertAlign val="baseline"/>
        <sz val="11"/>
        <color auto="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alignment horizontal="center" vertical="center" textRotation="0" wrapText="1" indent="0" justifyLastLine="0" shrinkToFit="0" readingOrder="0"/>
    </dxf>
    <dxf>
      <font>
        <strike val="0"/>
        <outline val="0"/>
        <shadow val="0"/>
        <u val="none"/>
        <vertAlign val="baseline"/>
        <sz val="11"/>
        <color auto="1"/>
        <name val="Calibri"/>
        <family val="2"/>
        <scheme val="minor"/>
      </font>
      <alignment horizontal="center" vertical="center" textRotation="0" wrapText="1" indent="0" justifyLastLine="0" shrinkToFit="0" readingOrder="0"/>
    </dxf>
    <dxf>
      <font>
        <strike val="0"/>
        <outline val="0"/>
        <shadow val="0"/>
        <u val="none"/>
        <vertAlign val="baseline"/>
        <sz val="11"/>
        <color auto="1"/>
        <name val="Calibri"/>
        <family val="2"/>
        <scheme val="minor"/>
      </font>
      <alignment horizontal="center" vertical="center" textRotation="0" wrapText="1" indent="0" justifyLastLine="0" shrinkToFit="0" readingOrder="0"/>
    </dxf>
    <dxf>
      <fill>
        <patternFill patternType="solid">
          <fgColor indexed="64"/>
          <bgColor rgb="FFFFFF00"/>
        </patternFill>
      </fill>
      <alignment horizontal="center" vertical="center" textRotation="0" wrapText="1" indent="0" justifyLastLine="0" shrinkToFit="0" readingOrder="0"/>
    </dxf>
    <dxf>
      <numFmt numFmtId="2" formatCode="0.00"/>
      <alignment horizontal="center" vertical="center" textRotation="0" wrapText="1" indent="0" justifyLastLine="0" shrinkToFit="0" readingOrder="0"/>
      <border diagonalUp="0" diagonalDown="0">
        <left style="thin">
          <color indexed="64"/>
        </left>
        <right/>
        <top/>
        <bottom style="thin">
          <color indexed="64"/>
        </bottom>
        <vertical/>
        <horizontal/>
      </border>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fill>
        <patternFill patternType="none">
          <fgColor indexed="64"/>
          <bgColor auto="1"/>
        </patternFill>
      </fill>
      <alignment horizontal="center" vertical="center" textRotation="0" wrapText="1" indent="0" justifyLastLine="0" shrinkToFit="0" readingOrder="0"/>
    </dxf>
    <dxf>
      <fill>
        <patternFill patternType="none">
          <fgColor indexed="64"/>
          <bgColor auto="1"/>
        </patternFill>
      </fill>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fill>
        <patternFill patternType="none">
          <fgColor indexed="64"/>
          <bgColor auto="1"/>
        </patternFill>
      </fill>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font>
        <strike val="0"/>
        <outline val="0"/>
        <shadow val="0"/>
        <u val="none"/>
        <vertAlign val="baseline"/>
        <sz val="11"/>
        <name val="Calibri"/>
        <family val="2"/>
        <scheme val="minor"/>
      </font>
      <alignment horizontal="center" vertical="center" textRotation="0" wrapText="1" indent="0" justifyLastLine="0" shrinkToFit="0" readingOrder="0"/>
    </dxf>
    <dxf>
      <font>
        <strike val="0"/>
        <outline val="0"/>
        <shadow val="0"/>
        <u val="none"/>
        <vertAlign val="baseline"/>
        <sz val="11"/>
        <color auto="1"/>
        <name val="Calibri"/>
        <family val="2"/>
        <scheme val="none"/>
      </font>
      <fill>
        <patternFill patternType="none">
          <fgColor indexed="64"/>
          <bgColor indexed="65"/>
        </patternFill>
      </fill>
      <alignment horizontal="center" vertical="center" textRotation="0" wrapText="1" indent="0" justifyLastLine="0" shrinkToFit="0" readingOrder="0"/>
    </dxf>
    <dxf>
      <font>
        <strike val="0"/>
        <outline val="0"/>
        <shadow val="0"/>
        <u val="none"/>
        <vertAlign val="baseline"/>
        <sz val="11"/>
        <color auto="1"/>
        <name val="Calibri"/>
        <family val="2"/>
        <scheme val="none"/>
      </font>
      <numFmt numFmtId="19" formatCode="dd/mm/yyyy"/>
      <fill>
        <patternFill patternType="none">
          <fgColor indexed="64"/>
          <bgColor indexed="65"/>
        </patternFill>
      </fill>
      <alignment horizontal="center" vertical="center" textRotation="0" wrapText="1" indent="0" justifyLastLine="0" shrinkToFit="0" readingOrder="0"/>
    </dxf>
    <dxf>
      <font>
        <strike val="0"/>
        <outline val="0"/>
        <shadow val="0"/>
        <u val="none"/>
        <vertAlign val="baseline"/>
        <sz val="11"/>
        <name val="Calibri"/>
        <family val="2"/>
        <scheme val="minor"/>
      </font>
      <numFmt numFmtId="19" formatCode="dd/mm/yyyy"/>
      <alignment horizontal="center" vertical="center" textRotation="0" wrapText="1" indent="0" justifyLastLine="0" shrinkToFit="0" readingOrder="0"/>
    </dxf>
    <dxf>
      <border outline="0">
        <top style="thin">
          <color rgb="FF000000"/>
        </top>
      </border>
    </dxf>
    <dxf>
      <border outline="0">
        <bottom style="thin">
          <color rgb="FF000000"/>
        </bottom>
      </border>
    </dxf>
    <dxf>
      <font>
        <b val="0"/>
        <i val="0"/>
        <strike val="0"/>
        <condense val="0"/>
        <extend val="0"/>
        <outline val="0"/>
        <shadow val="0"/>
        <u val="none"/>
        <vertAlign val="baseline"/>
        <sz val="11"/>
        <color rgb="FF000000"/>
        <name val="Calibri"/>
        <family val="2"/>
        <scheme val="minor"/>
      </font>
      <fill>
        <patternFill patternType="solid">
          <fgColor indexed="64"/>
          <bgColor rgb="FFF7EFD9"/>
        </patternFill>
      </fill>
      <alignment horizontal="center" vertical="center" textRotation="0" wrapText="1" indent="0" justifyLastLine="0" shrinkToFit="0" readingOrder="0"/>
      <border diagonalUp="0" diagonalDown="0" outline="0">
        <left style="thin">
          <color indexed="64"/>
        </left>
        <right style="thin">
          <color indexed="64"/>
        </right>
        <top/>
        <bottom/>
      </border>
    </dxf>
    <dxf>
      <numFmt numFmtId="0" formatCode="General"/>
      <alignment horizontal="left" vertical="center" textRotation="0" wrapText="1" indent="0" justifyLastLine="0" shrinkToFit="0" readingOrder="0"/>
      <protection locked="1" hidden="0"/>
    </dxf>
    <dxf>
      <numFmt numFmtId="0" formatCode="General"/>
      <alignment horizontal="left" vertical="center" textRotation="0" wrapText="1" indent="0" justifyLastLine="0" shrinkToFit="0" readingOrder="0"/>
      <protection locked="1" hidden="0"/>
    </dxf>
    <dxf>
      <numFmt numFmtId="0" formatCode="General"/>
      <alignment horizontal="left" vertical="center" textRotation="0" wrapText="1" indent="0" justifyLastLine="0" shrinkToFit="0" readingOrder="0"/>
      <protection locked="1" hidden="0"/>
    </dxf>
    <dxf>
      <numFmt numFmtId="0" formatCode="General"/>
      <alignment horizontal="left" vertical="center" textRotation="0" wrapText="1" indent="0" justifyLastLine="0" shrinkToFit="0" readingOrder="0"/>
      <protection locked="1" hidden="0"/>
    </dxf>
    <dxf>
      <numFmt numFmtId="0" formatCode="General"/>
      <alignment horizontal="left" vertical="center" textRotation="0" wrapText="1" indent="0" justifyLastLine="0" shrinkToFit="0" readingOrder="0"/>
      <protection locked="1" hidden="0"/>
    </dxf>
    <dxf>
      <numFmt numFmtId="0" formatCode="General"/>
      <alignment horizontal="left" vertical="center" textRotation="0" wrapText="1" indent="0" justifyLastLine="0" shrinkToFit="0" readingOrder="0"/>
      <protection locked="1" hidden="0"/>
    </dxf>
    <dxf>
      <numFmt numFmtId="19" formatCode="dd/mm/yyyy"/>
      <alignment horizontal="center" vertical="center" textRotation="0" wrapText="1" indent="0" justifyLastLine="0" shrinkToFit="0" readingOrder="0"/>
      <protection locked="1" hidden="0"/>
    </dxf>
    <dxf>
      <numFmt numFmtId="19" formatCode="dd/mm/yyyy"/>
      <alignment horizontal="center" vertical="center" textRotation="0" wrapText="1" indent="0" justifyLastLine="0" shrinkToFit="0" readingOrder="0"/>
      <protection locked="1" hidden="0"/>
    </dxf>
    <dxf>
      <numFmt numFmtId="0" formatCode="General"/>
      <alignment horizontal="center" vertical="center" textRotation="0" wrapText="1" indent="0" justifyLastLine="0" shrinkToFit="0" readingOrder="0"/>
      <protection locked="1" hidden="0"/>
    </dxf>
    <dxf>
      <numFmt numFmtId="0" formatCode="General"/>
      <alignment horizontal="center" vertical="center" textRotation="0" wrapText="1" indent="0" justifyLastLine="0" shrinkToFit="0" readingOrder="0"/>
      <protection locked="1" hidden="0"/>
    </dxf>
    <dxf>
      <numFmt numFmtId="0" formatCode="General"/>
      <alignment horizontal="center" vertical="center" textRotation="0" wrapText="1" indent="0" justifyLastLine="0" shrinkToFit="0" readingOrder="0"/>
      <protection locked="1" hidden="0"/>
    </dxf>
    <dxf>
      <numFmt numFmtId="0" formatCode="General"/>
      <alignment horizontal="center" vertical="center" textRotation="0" wrapText="1" indent="0" justifyLastLine="0" shrinkToFit="0" readingOrder="0"/>
      <protection locked="1" hidden="0"/>
    </dxf>
    <dxf>
      <numFmt numFmtId="0" formatCode="General"/>
      <alignment horizontal="center" vertical="center" textRotation="0" wrapText="1" indent="0" justifyLastLine="0" shrinkToFit="0" readingOrder="0"/>
      <protection locked="1" hidden="0"/>
    </dxf>
    <dxf>
      <numFmt numFmtId="19" formatCode="dd/mm/yyyy"/>
      <alignment horizontal="center" vertical="center" textRotation="0" wrapText="1" indent="0" justifyLastLine="0" shrinkToFit="0" readingOrder="0"/>
      <protection locked="1" hidden="0"/>
    </dxf>
    <dxf>
      <alignment horizontal="center" vertical="center" textRotation="0" wrapText="1" indent="0" justifyLastLine="0" shrinkToFit="0" readingOrder="0"/>
      <protection locked="1" hidden="0"/>
    </dxf>
    <dxf>
      <border>
        <bottom style="medium">
          <color indexed="64"/>
        </bottom>
      </border>
    </dxf>
    <dxf>
      <font>
        <b/>
        <i val="0"/>
        <strike val="0"/>
        <condense val="0"/>
        <extend val="0"/>
        <outline val="0"/>
        <shadow val="0"/>
        <u val="none"/>
        <vertAlign val="baseline"/>
        <sz val="11"/>
        <color auto="1"/>
        <name val="Calibri"/>
        <family val="2"/>
        <scheme val="minor"/>
      </font>
      <fill>
        <patternFill patternType="solid">
          <fgColor indexed="64"/>
          <bgColor rgb="FFF7EFD9"/>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border>
        <left style="thin">
          <color auto="1"/>
        </left>
        <right style="thin">
          <color auto="1"/>
        </right>
        <top style="thin">
          <color auto="1"/>
        </top>
        <bottom style="thin">
          <color auto="1"/>
        </bottom>
        <vertical style="thin">
          <color auto="1"/>
        </vertical>
        <horizontal style="thin">
          <color auto="1"/>
        </horizontal>
      </border>
    </dxf>
  </dxfs>
  <tableStyles count="1" defaultTableStyle="TableStyleMedium2" defaultPivotStyle="PivotStyleLight16">
    <tableStyle name="Style de tableau 1" pivot="0" count="1" xr9:uid="{65019327-CF0D-41CB-8974-FB2B35B5B521}">
      <tableStyleElement type="wholeTable" dxfId="124"/>
    </tableStyle>
  </tableStyles>
  <colors>
    <mruColors>
      <color rgb="FFF7EFD9"/>
      <color rgb="FFE1C675"/>
      <color rgb="FFBC9937"/>
      <color rgb="FFFFE697"/>
      <color rgb="FFF7EF75"/>
      <color rgb="FFFFCCCC"/>
      <color rgb="FFFF9999"/>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fmlaLink="'PR-tampon'!$B$3" lockText="1" noThreeD="1"/>
</file>

<file path=xl/ctrlProps/ctrlProp2.xml><?xml version="1.0" encoding="utf-8"?>
<formControlPr xmlns="http://schemas.microsoft.com/office/spreadsheetml/2009/9/main" objectType="CheckBox" fmlaLink="'PR-tampon'!$B$5" lockText="1" noThreeD="1"/>
</file>

<file path=xl/ctrlProps/ctrlProp3.xml><?xml version="1.0" encoding="utf-8"?>
<formControlPr xmlns="http://schemas.microsoft.com/office/spreadsheetml/2009/9/main" objectType="CheckBox" fmlaLink="'PR-tampon'!$B$4" lockText="1" noThreeD="1"/>
</file>

<file path=xl/ctrlProps/ctrlProp4.xml><?xml version="1.0" encoding="utf-8"?>
<formControlPr xmlns="http://schemas.microsoft.com/office/spreadsheetml/2009/9/main" objectType="CheckBox" fmlaLink="'PR-tampon'!$B$6"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image" Target="../media/image10.png"/><Relationship Id="rId13" Type="http://schemas.openxmlformats.org/officeDocument/2006/relationships/image" Target="../media/image2.jpeg"/><Relationship Id="rId3" Type="http://schemas.openxmlformats.org/officeDocument/2006/relationships/image" Target="../media/image5.png"/><Relationship Id="rId7" Type="http://schemas.openxmlformats.org/officeDocument/2006/relationships/image" Target="../media/image9.png"/><Relationship Id="rId12" Type="http://schemas.openxmlformats.org/officeDocument/2006/relationships/image" Target="../media/image1.jpeg"/><Relationship Id="rId2" Type="http://schemas.openxmlformats.org/officeDocument/2006/relationships/image" Target="../media/image4.png"/><Relationship Id="rId1" Type="http://schemas.openxmlformats.org/officeDocument/2006/relationships/image" Target="../media/image3.png"/><Relationship Id="rId6" Type="http://schemas.openxmlformats.org/officeDocument/2006/relationships/image" Target="../media/image8.png"/><Relationship Id="rId11" Type="http://schemas.openxmlformats.org/officeDocument/2006/relationships/image" Target="../media/image13.png"/><Relationship Id="rId5" Type="http://schemas.openxmlformats.org/officeDocument/2006/relationships/image" Target="../media/image7.png"/><Relationship Id="rId10" Type="http://schemas.openxmlformats.org/officeDocument/2006/relationships/image" Target="../media/image12.png"/><Relationship Id="rId4" Type="http://schemas.openxmlformats.org/officeDocument/2006/relationships/image" Target="../media/image6.png"/><Relationship Id="rId9" Type="http://schemas.openxmlformats.org/officeDocument/2006/relationships/image" Target="../media/image1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4.jpg"/><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5.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4969251</xdr:colOff>
      <xdr:row>5</xdr:row>
      <xdr:rowOff>102220</xdr:rowOff>
    </xdr:to>
    <xdr:grpSp>
      <xdr:nvGrpSpPr>
        <xdr:cNvPr id="2" name="Groupe 1">
          <a:extLst>
            <a:ext uri="{FF2B5EF4-FFF2-40B4-BE49-F238E27FC236}">
              <a16:creationId xmlns:a16="http://schemas.microsoft.com/office/drawing/2014/main" id="{BC6941BC-E65D-4F92-A1B2-17755F237037}"/>
            </a:ext>
          </a:extLst>
        </xdr:cNvPr>
        <xdr:cNvGrpSpPr/>
      </xdr:nvGrpSpPr>
      <xdr:grpSpPr>
        <a:xfrm>
          <a:off x="0" y="0"/>
          <a:ext cx="4969251" cy="1054720"/>
          <a:chOff x="0" y="0"/>
          <a:chExt cx="4969251" cy="1054720"/>
        </a:xfrm>
      </xdr:grpSpPr>
      <xdr:pic>
        <xdr:nvPicPr>
          <xdr:cNvPr id="3" name="Image 2">
            <a:extLst>
              <a:ext uri="{FF2B5EF4-FFF2-40B4-BE49-F238E27FC236}">
                <a16:creationId xmlns:a16="http://schemas.microsoft.com/office/drawing/2014/main" id="{2216F830-6A88-D5A7-FA79-AD247E93D27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04378" y="157975"/>
            <a:ext cx="2464873" cy="896745"/>
          </a:xfrm>
          <a:prstGeom prst="rect">
            <a:avLst/>
          </a:prstGeom>
        </xdr:spPr>
      </xdr:pic>
      <xdr:grpSp>
        <xdr:nvGrpSpPr>
          <xdr:cNvPr id="4" name="Groupe 3">
            <a:extLst>
              <a:ext uri="{FF2B5EF4-FFF2-40B4-BE49-F238E27FC236}">
                <a16:creationId xmlns:a16="http://schemas.microsoft.com/office/drawing/2014/main" id="{02F9CA0B-DD6D-733D-ED25-D8AEF8D5BB9C}"/>
              </a:ext>
            </a:extLst>
          </xdr:cNvPr>
          <xdr:cNvGrpSpPr/>
        </xdr:nvGrpSpPr>
        <xdr:grpSpPr>
          <a:xfrm>
            <a:off x="0" y="0"/>
            <a:ext cx="3938514" cy="1045429"/>
            <a:chOff x="0" y="0"/>
            <a:chExt cx="3938514" cy="1045429"/>
          </a:xfrm>
        </xdr:grpSpPr>
        <xdr:sp macro="" textlink="">
          <xdr:nvSpPr>
            <xdr:cNvPr id="5" name="ZoneTexte 4">
              <a:extLst>
                <a:ext uri="{FF2B5EF4-FFF2-40B4-BE49-F238E27FC236}">
                  <a16:creationId xmlns:a16="http://schemas.microsoft.com/office/drawing/2014/main" id="{635F391C-64B0-EED9-B4C8-71671A9F01AE}"/>
                </a:ext>
              </a:extLst>
            </xdr:cNvPr>
            <xdr:cNvSpPr txBox="1">
              <a:spLocks noChangeAspect="1"/>
            </xdr:cNvSpPr>
          </xdr:nvSpPr>
          <xdr:spPr>
            <a:xfrm>
              <a:off x="0" y="0"/>
              <a:ext cx="1841853" cy="406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fr-FR" sz="1100" b="1"/>
                <a:t>Financé par :</a:t>
              </a:r>
            </a:p>
          </xdr:txBody>
        </xdr:sp>
        <xdr:pic>
          <xdr:nvPicPr>
            <xdr:cNvPr id="6" name="Image 5">
              <a:extLst>
                <a:ext uri="{FF2B5EF4-FFF2-40B4-BE49-F238E27FC236}">
                  <a16:creationId xmlns:a16="http://schemas.microsoft.com/office/drawing/2014/main" id="{BD5FF9DE-FCDE-9573-BA6B-F9BC779A15D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57364" y="300595"/>
              <a:ext cx="1840011" cy="744834"/>
            </a:xfrm>
            <a:prstGeom prst="rect">
              <a:avLst/>
            </a:prstGeom>
          </xdr:spPr>
        </xdr:pic>
        <xdr:sp macro="" textlink="">
          <xdr:nvSpPr>
            <xdr:cNvPr id="7" name="ZoneTexte 6">
              <a:extLst>
                <a:ext uri="{FF2B5EF4-FFF2-40B4-BE49-F238E27FC236}">
                  <a16:creationId xmlns:a16="http://schemas.microsoft.com/office/drawing/2014/main" id="{82150A03-A197-1981-690B-F2E51F4B5C31}"/>
                </a:ext>
              </a:extLst>
            </xdr:cNvPr>
            <xdr:cNvSpPr txBox="1">
              <a:spLocks noChangeAspect="1"/>
            </xdr:cNvSpPr>
          </xdr:nvSpPr>
          <xdr:spPr>
            <a:xfrm>
              <a:off x="2113771" y="43179"/>
              <a:ext cx="1824743" cy="3182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fr-FR" sz="1100" b="1"/>
                <a:t>Conçu et réalisé par :</a:t>
              </a: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14</xdr:row>
      <xdr:rowOff>69850</xdr:rowOff>
    </xdr:from>
    <xdr:to>
      <xdr:col>0</xdr:col>
      <xdr:colOff>7004637</xdr:colOff>
      <xdr:row>24</xdr:row>
      <xdr:rowOff>223082</xdr:rowOff>
    </xdr:to>
    <xdr:pic>
      <xdr:nvPicPr>
        <xdr:cNvPr id="2" name="Image 1">
          <a:extLst>
            <a:ext uri="{FF2B5EF4-FFF2-40B4-BE49-F238E27FC236}">
              <a16:creationId xmlns:a16="http://schemas.microsoft.com/office/drawing/2014/main" id="{00000000-0008-0000-0100-000002000000}"/>
            </a:ext>
          </a:extLst>
        </xdr:cNvPr>
        <xdr:cNvPicPr>
          <a:picLocks noChangeAspect="1"/>
        </xdr:cNvPicPr>
      </xdr:nvPicPr>
      <xdr:blipFill rotWithShape="1">
        <a:blip xmlns:r="http://schemas.openxmlformats.org/officeDocument/2006/relationships" r:embed="rId1" cstate="screen">
          <a:extLst>
            <a:ext uri="{28A0092B-C50C-407E-A947-70E740481C1C}">
              <a14:useLocalDpi xmlns:a14="http://schemas.microsoft.com/office/drawing/2010/main"/>
            </a:ext>
          </a:extLst>
        </a:blip>
        <a:srcRect t="14067" r="7375"/>
        <a:stretch/>
      </xdr:blipFill>
      <xdr:spPr>
        <a:xfrm>
          <a:off x="0" y="3708400"/>
          <a:ext cx="7004637" cy="2324932"/>
        </a:xfrm>
        <a:prstGeom prst="rect">
          <a:avLst/>
        </a:prstGeom>
      </xdr:spPr>
    </xdr:pic>
    <xdr:clientData/>
  </xdr:twoCellAnchor>
  <xdr:twoCellAnchor editAs="oneCell">
    <xdr:from>
      <xdr:col>0</xdr:col>
      <xdr:colOff>105462</xdr:colOff>
      <xdr:row>21</xdr:row>
      <xdr:rowOff>61156</xdr:rowOff>
    </xdr:from>
    <xdr:to>
      <xdr:col>0</xdr:col>
      <xdr:colOff>7092462</xdr:colOff>
      <xdr:row>24</xdr:row>
      <xdr:rowOff>197590</xdr:rowOff>
    </xdr:to>
    <xdr:sp macro="" textlink="">
      <xdr:nvSpPr>
        <xdr:cNvPr id="12" name="Rectangle 11">
          <a:extLst>
            <a:ext uri="{FF2B5EF4-FFF2-40B4-BE49-F238E27FC236}">
              <a16:creationId xmlns:a16="http://schemas.microsoft.com/office/drawing/2014/main" id="{00000000-0008-0000-0100-00000C000000}"/>
            </a:ext>
          </a:extLst>
        </xdr:cNvPr>
        <xdr:cNvSpPr>
          <a:spLocks noChangeAspect="1"/>
        </xdr:cNvSpPr>
      </xdr:nvSpPr>
      <xdr:spPr>
        <a:xfrm>
          <a:off x="105462" y="5106964"/>
          <a:ext cx="6987000" cy="825164"/>
        </a:xfrm>
        <a:prstGeom prst="rect">
          <a:avLst/>
        </a:prstGeom>
        <a:solidFill>
          <a:srgbClr val="C5E0B4">
            <a:alpha val="50196"/>
          </a:srgbClr>
        </a:solidFill>
        <a:ln w="12700">
          <a:solidFill>
            <a:srgbClr val="00B05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lang="fr-FR" sz="1000" b="1" baseline="0">
              <a:solidFill>
                <a:schemeClr val="tx1"/>
              </a:solidFill>
              <a:effectLst/>
              <a:latin typeface="+mn-lt"/>
              <a:ea typeface="+mn-ea"/>
              <a:cs typeface="+mn-cs"/>
            </a:rPr>
            <a:t>Résultat de la recherche</a:t>
          </a:r>
          <a:endParaRPr lang="fr-FR" sz="1000">
            <a:solidFill>
              <a:schemeClr val="tx1"/>
            </a:solidFill>
            <a:effectLst/>
          </a:endParaRPr>
        </a:p>
      </xdr:txBody>
    </xdr:sp>
    <xdr:clientData/>
  </xdr:twoCellAnchor>
  <xdr:twoCellAnchor editAs="oneCell">
    <xdr:from>
      <xdr:col>1</xdr:col>
      <xdr:colOff>0</xdr:colOff>
      <xdr:row>14</xdr:row>
      <xdr:rowOff>0</xdr:rowOff>
    </xdr:from>
    <xdr:to>
      <xdr:col>1</xdr:col>
      <xdr:colOff>0</xdr:colOff>
      <xdr:row>16</xdr:row>
      <xdr:rowOff>0</xdr:rowOff>
    </xdr:to>
    <xdr:sp macro="" textlink="">
      <xdr:nvSpPr>
        <xdr:cNvPr id="13" name="ZoneTexte 12">
          <a:extLst>
            <a:ext uri="{FF2B5EF4-FFF2-40B4-BE49-F238E27FC236}">
              <a16:creationId xmlns:a16="http://schemas.microsoft.com/office/drawing/2014/main" id="{00000000-0008-0000-0100-00000D000000}"/>
            </a:ext>
          </a:extLst>
        </xdr:cNvPr>
        <xdr:cNvSpPr txBox="1">
          <a:spLocks noChangeAspect="1"/>
        </xdr:cNvSpPr>
      </xdr:nvSpPr>
      <xdr:spPr>
        <a:xfrm>
          <a:off x="7930662" y="4639653"/>
          <a:ext cx="0" cy="3634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600" b="1">
              <a:solidFill>
                <a:schemeClr val="bg1">
                  <a:lumMod val="65000"/>
                </a:schemeClr>
              </a:solidFill>
            </a:rPr>
            <a:t>Apercu</a:t>
          </a:r>
          <a:r>
            <a:rPr lang="fr-FR" sz="1600" b="1" baseline="0">
              <a:solidFill>
                <a:schemeClr val="bg1">
                  <a:lumMod val="65000"/>
                </a:schemeClr>
              </a:solidFill>
            </a:rPr>
            <a:t> du module de recherche</a:t>
          </a:r>
          <a:endParaRPr lang="fr-FR" sz="1600" b="1">
            <a:solidFill>
              <a:schemeClr val="bg1">
                <a:lumMod val="65000"/>
              </a:schemeClr>
            </a:solidFill>
          </a:endParaRPr>
        </a:p>
      </xdr:txBody>
    </xdr:sp>
    <xdr:clientData/>
  </xdr:twoCellAnchor>
  <xdr:twoCellAnchor editAs="oneCell">
    <xdr:from>
      <xdr:col>0</xdr:col>
      <xdr:colOff>101202</xdr:colOff>
      <xdr:row>17</xdr:row>
      <xdr:rowOff>153866</xdr:rowOff>
    </xdr:from>
    <xdr:to>
      <xdr:col>0</xdr:col>
      <xdr:colOff>3720011</xdr:colOff>
      <xdr:row>21</xdr:row>
      <xdr:rowOff>37081</xdr:rowOff>
    </xdr:to>
    <xdr:sp macro="" textlink="">
      <xdr:nvSpPr>
        <xdr:cNvPr id="14" name="Rectangle 13">
          <a:extLst>
            <a:ext uri="{FF2B5EF4-FFF2-40B4-BE49-F238E27FC236}">
              <a16:creationId xmlns:a16="http://schemas.microsoft.com/office/drawing/2014/main" id="{00000000-0008-0000-0100-00000E000000}"/>
            </a:ext>
          </a:extLst>
        </xdr:cNvPr>
        <xdr:cNvSpPr>
          <a:spLocks noChangeAspect="1"/>
        </xdr:cNvSpPr>
      </xdr:nvSpPr>
      <xdr:spPr>
        <a:xfrm>
          <a:off x="101202" y="5868866"/>
          <a:ext cx="3616269" cy="797615"/>
        </a:xfrm>
        <a:prstGeom prst="rect">
          <a:avLst/>
        </a:prstGeom>
        <a:solidFill>
          <a:srgbClr val="DAE3F3">
            <a:alpha val="50196"/>
          </a:srgbClr>
        </a:solidFill>
        <a:ln w="12700">
          <a:solidFill>
            <a:schemeClr val="accent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fr-FR" sz="1000" b="1">
              <a:solidFill>
                <a:schemeClr val="tx1"/>
              </a:solidFill>
            </a:rPr>
            <a:t>Module de recherche</a:t>
          </a:r>
        </a:p>
      </xdr:txBody>
    </xdr:sp>
    <xdr:clientData/>
  </xdr:twoCellAnchor>
  <xdr:twoCellAnchor editAs="oneCell">
    <xdr:from>
      <xdr:col>0</xdr:col>
      <xdr:colOff>2767853</xdr:colOff>
      <xdr:row>77</xdr:row>
      <xdr:rowOff>172918</xdr:rowOff>
    </xdr:from>
    <xdr:to>
      <xdr:col>0</xdr:col>
      <xdr:colOff>3169995</xdr:colOff>
      <xdr:row>80</xdr:row>
      <xdr:rowOff>61197</xdr:rowOff>
    </xdr:to>
    <xdr:sp macro="" textlink="">
      <xdr:nvSpPr>
        <xdr:cNvPr id="44" name="Flèche : bas 43">
          <a:extLst>
            <a:ext uri="{FF2B5EF4-FFF2-40B4-BE49-F238E27FC236}">
              <a16:creationId xmlns:a16="http://schemas.microsoft.com/office/drawing/2014/main" id="{00000000-0008-0000-0100-00002C000000}"/>
            </a:ext>
          </a:extLst>
        </xdr:cNvPr>
        <xdr:cNvSpPr>
          <a:spLocks noChangeAspect="1"/>
        </xdr:cNvSpPr>
      </xdr:nvSpPr>
      <xdr:spPr>
        <a:xfrm>
          <a:off x="2767853" y="18460918"/>
          <a:ext cx="403412" cy="430862"/>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editAs="oneCell">
    <xdr:from>
      <xdr:col>0</xdr:col>
      <xdr:colOff>526153</xdr:colOff>
      <xdr:row>141</xdr:row>
      <xdr:rowOff>28575</xdr:rowOff>
    </xdr:from>
    <xdr:to>
      <xdr:col>0</xdr:col>
      <xdr:colOff>5549069</xdr:colOff>
      <xdr:row>142</xdr:row>
      <xdr:rowOff>157771</xdr:rowOff>
    </xdr:to>
    <xdr:pic>
      <xdr:nvPicPr>
        <xdr:cNvPr id="48" name="Image 47">
          <a:extLst>
            <a:ext uri="{FF2B5EF4-FFF2-40B4-BE49-F238E27FC236}">
              <a16:creationId xmlns:a16="http://schemas.microsoft.com/office/drawing/2014/main" id="{00000000-0008-0000-0100-000030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a:ext>
          </a:extLst>
        </a:blip>
        <a:stretch>
          <a:fillRect/>
        </a:stretch>
      </xdr:blipFill>
      <xdr:spPr>
        <a:xfrm>
          <a:off x="526153" y="31959306"/>
          <a:ext cx="5020376" cy="320966"/>
        </a:xfrm>
        <a:prstGeom prst="rect">
          <a:avLst/>
        </a:prstGeom>
      </xdr:spPr>
    </xdr:pic>
    <xdr:clientData/>
  </xdr:twoCellAnchor>
  <xdr:twoCellAnchor editAs="oneCell">
    <xdr:from>
      <xdr:col>0</xdr:col>
      <xdr:colOff>593481</xdr:colOff>
      <xdr:row>70</xdr:row>
      <xdr:rowOff>40286</xdr:rowOff>
    </xdr:from>
    <xdr:to>
      <xdr:col>0</xdr:col>
      <xdr:colOff>7307505</xdr:colOff>
      <xdr:row>73</xdr:row>
      <xdr:rowOff>7523</xdr:rowOff>
    </xdr:to>
    <xdr:grpSp>
      <xdr:nvGrpSpPr>
        <xdr:cNvPr id="55" name="Groupe 54">
          <a:extLst>
            <a:ext uri="{FF2B5EF4-FFF2-40B4-BE49-F238E27FC236}">
              <a16:creationId xmlns:a16="http://schemas.microsoft.com/office/drawing/2014/main" id="{00000000-0008-0000-0100-000037000000}"/>
            </a:ext>
          </a:extLst>
        </xdr:cNvPr>
        <xdr:cNvGrpSpPr>
          <a:grpSpLocks noChangeAspect="1"/>
        </xdr:cNvGrpSpPr>
      </xdr:nvGrpSpPr>
      <xdr:grpSpPr>
        <a:xfrm>
          <a:off x="593481" y="15346961"/>
          <a:ext cx="6714024" cy="538737"/>
          <a:chOff x="593481" y="17037282"/>
          <a:chExt cx="6712754" cy="540007"/>
        </a:xfrm>
      </xdr:grpSpPr>
      <xdr:pic>
        <xdr:nvPicPr>
          <xdr:cNvPr id="54" name="Image 53">
            <a:extLst>
              <a:ext uri="{FF2B5EF4-FFF2-40B4-BE49-F238E27FC236}">
                <a16:creationId xmlns:a16="http://schemas.microsoft.com/office/drawing/2014/main" id="{00000000-0008-0000-0100-000036000000}"/>
              </a:ext>
            </a:extLst>
          </xdr:cNvPr>
          <xdr:cNvPicPr>
            <a:picLocks noChangeAspect="1"/>
          </xdr:cNvPicPr>
        </xdr:nvPicPr>
        <xdr:blipFill rotWithShape="1">
          <a:blip xmlns:r="http://schemas.openxmlformats.org/officeDocument/2006/relationships" r:embed="rId3" cstate="screen">
            <a:extLst>
              <a:ext uri="{28A0092B-C50C-407E-A947-70E740481C1C}">
                <a14:useLocalDpi xmlns:a14="http://schemas.microsoft.com/office/drawing/2010/main"/>
              </a:ext>
            </a:extLst>
          </a:blip>
          <a:srcRect/>
          <a:stretch/>
        </xdr:blipFill>
        <xdr:spPr>
          <a:xfrm>
            <a:off x="593481" y="17394116"/>
            <a:ext cx="4960328" cy="183173"/>
          </a:xfrm>
          <a:prstGeom prst="rect">
            <a:avLst/>
          </a:prstGeom>
        </xdr:spPr>
      </xdr:pic>
      <xdr:grpSp>
        <xdr:nvGrpSpPr>
          <xdr:cNvPr id="34" name="Groupe 33">
            <a:extLst>
              <a:ext uri="{FF2B5EF4-FFF2-40B4-BE49-F238E27FC236}">
                <a16:creationId xmlns:a16="http://schemas.microsoft.com/office/drawing/2014/main" id="{00000000-0008-0000-0100-000022000000}"/>
              </a:ext>
            </a:extLst>
          </xdr:cNvPr>
          <xdr:cNvGrpSpPr/>
        </xdr:nvGrpSpPr>
        <xdr:grpSpPr>
          <a:xfrm>
            <a:off x="5440455" y="17037282"/>
            <a:ext cx="1865780" cy="532693"/>
            <a:chOff x="5418044" y="15027089"/>
            <a:chExt cx="1865780" cy="532401"/>
          </a:xfrm>
        </xdr:grpSpPr>
        <xdr:sp macro="" textlink="">
          <xdr:nvSpPr>
            <xdr:cNvPr id="35" name="Rectangle 34">
              <a:extLst>
                <a:ext uri="{FF2B5EF4-FFF2-40B4-BE49-F238E27FC236}">
                  <a16:creationId xmlns:a16="http://schemas.microsoft.com/office/drawing/2014/main" id="{00000000-0008-0000-0100-000023000000}"/>
                </a:ext>
              </a:extLst>
            </xdr:cNvPr>
            <xdr:cNvSpPr/>
          </xdr:nvSpPr>
          <xdr:spPr>
            <a:xfrm>
              <a:off x="5418044" y="15446474"/>
              <a:ext cx="113353" cy="113016"/>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sp macro="" textlink="">
          <xdr:nvSpPr>
            <xdr:cNvPr id="36" name="ZoneTexte 35">
              <a:extLst>
                <a:ext uri="{FF2B5EF4-FFF2-40B4-BE49-F238E27FC236}">
                  <a16:creationId xmlns:a16="http://schemas.microsoft.com/office/drawing/2014/main" id="{00000000-0008-0000-0100-000024000000}"/>
                </a:ext>
              </a:extLst>
            </xdr:cNvPr>
            <xdr:cNvSpPr txBox="1"/>
          </xdr:nvSpPr>
          <xdr:spPr>
            <a:xfrm>
              <a:off x="5726206" y="15027089"/>
              <a:ext cx="1557618" cy="396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fr-FR" sz="1100"/>
                <a:t>c /</a:t>
              </a:r>
              <a:r>
                <a:rPr lang="fr-FR" sz="1100" baseline="0"/>
                <a:t> Flèche sur laquelle cliquer</a:t>
              </a:r>
              <a:endParaRPr lang="fr-FR" sz="1100"/>
            </a:p>
          </xdr:txBody>
        </xdr:sp>
        <xdr:cxnSp macro="">
          <xdr:nvCxnSpPr>
            <xdr:cNvPr id="37" name="Connecteur : en arc 36">
              <a:extLst>
                <a:ext uri="{FF2B5EF4-FFF2-40B4-BE49-F238E27FC236}">
                  <a16:creationId xmlns:a16="http://schemas.microsoft.com/office/drawing/2014/main" id="{00000000-0008-0000-0100-000025000000}"/>
                </a:ext>
              </a:extLst>
            </xdr:cNvPr>
            <xdr:cNvCxnSpPr>
              <a:stCxn id="36" idx="1"/>
              <a:endCxn id="35" idx="0"/>
            </xdr:cNvCxnSpPr>
          </xdr:nvCxnSpPr>
          <xdr:spPr>
            <a:xfrm rot="10800000" flipV="1">
              <a:off x="5474722" y="15225089"/>
              <a:ext cx="251485" cy="221373"/>
            </a:xfrm>
            <a:prstGeom prst="curvedConnector2">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editAs="oneCell">
    <xdr:from>
      <xdr:col>0</xdr:col>
      <xdr:colOff>540726</xdr:colOff>
      <xdr:row>80</xdr:row>
      <xdr:rowOff>91487</xdr:rowOff>
    </xdr:from>
    <xdr:to>
      <xdr:col>0</xdr:col>
      <xdr:colOff>5401017</xdr:colOff>
      <xdr:row>81</xdr:row>
      <xdr:rowOff>85656</xdr:rowOff>
    </xdr:to>
    <xdr:pic>
      <xdr:nvPicPr>
        <xdr:cNvPr id="61" name="Image 60">
          <a:extLst>
            <a:ext uri="{FF2B5EF4-FFF2-40B4-BE49-F238E27FC236}">
              <a16:creationId xmlns:a16="http://schemas.microsoft.com/office/drawing/2014/main" id="{00000000-0008-0000-0100-00003D000000}"/>
            </a:ext>
          </a:extLst>
        </xdr:cNvPr>
        <xdr:cNvPicPr>
          <a:picLocks noChangeAspect="1"/>
        </xdr:cNvPicPr>
      </xdr:nvPicPr>
      <xdr:blipFill>
        <a:blip xmlns:r="http://schemas.openxmlformats.org/officeDocument/2006/relationships" r:embed="rId4" cstate="email">
          <a:extLst>
            <a:ext uri="{28A0092B-C50C-407E-A947-70E740481C1C}">
              <a14:useLocalDpi xmlns:a14="http://schemas.microsoft.com/office/drawing/2010/main"/>
            </a:ext>
          </a:extLst>
        </a:blip>
        <a:stretch>
          <a:fillRect/>
        </a:stretch>
      </xdr:blipFill>
      <xdr:spPr>
        <a:xfrm>
          <a:off x="540726" y="18924610"/>
          <a:ext cx="4857751" cy="177147"/>
        </a:xfrm>
        <a:prstGeom prst="rect">
          <a:avLst/>
        </a:prstGeom>
      </xdr:spPr>
    </xdr:pic>
    <xdr:clientData/>
  </xdr:twoCellAnchor>
  <xdr:twoCellAnchor editAs="oneCell">
    <xdr:from>
      <xdr:col>0</xdr:col>
      <xdr:colOff>596348</xdr:colOff>
      <xdr:row>98</xdr:row>
      <xdr:rowOff>111116</xdr:rowOff>
    </xdr:from>
    <xdr:to>
      <xdr:col>0</xdr:col>
      <xdr:colOff>5449957</xdr:colOff>
      <xdr:row>99</xdr:row>
      <xdr:rowOff>101859</xdr:rowOff>
    </xdr:to>
    <xdr:pic>
      <xdr:nvPicPr>
        <xdr:cNvPr id="73" name="Image 72">
          <a:extLst>
            <a:ext uri="{FF2B5EF4-FFF2-40B4-BE49-F238E27FC236}">
              <a16:creationId xmlns:a16="http://schemas.microsoft.com/office/drawing/2014/main" id="{00000000-0008-0000-0100-000049000000}"/>
            </a:ext>
          </a:extLst>
        </xdr:cNvPr>
        <xdr:cNvPicPr>
          <a:picLocks noChangeAspect="1"/>
        </xdr:cNvPicPr>
      </xdr:nvPicPr>
      <xdr:blipFill>
        <a:blip xmlns:r="http://schemas.openxmlformats.org/officeDocument/2006/relationships" r:embed="rId5" cstate="email">
          <a:extLst>
            <a:ext uri="{28A0092B-C50C-407E-A947-70E740481C1C}">
              <a14:useLocalDpi xmlns:a14="http://schemas.microsoft.com/office/drawing/2010/main"/>
            </a:ext>
          </a:extLst>
        </a:blip>
        <a:stretch>
          <a:fillRect/>
        </a:stretch>
      </xdr:blipFill>
      <xdr:spPr>
        <a:xfrm>
          <a:off x="596348" y="22121193"/>
          <a:ext cx="4853609" cy="181634"/>
        </a:xfrm>
        <a:prstGeom prst="rect">
          <a:avLst/>
        </a:prstGeom>
      </xdr:spPr>
    </xdr:pic>
    <xdr:clientData/>
  </xdr:twoCellAnchor>
  <xdr:twoCellAnchor editAs="oneCell">
    <xdr:from>
      <xdr:col>0</xdr:col>
      <xdr:colOff>588066</xdr:colOff>
      <xdr:row>106</xdr:row>
      <xdr:rowOff>135963</xdr:rowOff>
    </xdr:from>
    <xdr:to>
      <xdr:col>0</xdr:col>
      <xdr:colOff>5463982</xdr:colOff>
      <xdr:row>107</xdr:row>
      <xdr:rowOff>141422</xdr:rowOff>
    </xdr:to>
    <xdr:pic>
      <xdr:nvPicPr>
        <xdr:cNvPr id="74" name="Image 73">
          <a:extLst>
            <a:ext uri="{FF2B5EF4-FFF2-40B4-BE49-F238E27FC236}">
              <a16:creationId xmlns:a16="http://schemas.microsoft.com/office/drawing/2014/main" id="{00000000-0008-0000-0100-00004A000000}"/>
            </a:ext>
          </a:extLst>
        </xdr:cNvPr>
        <xdr:cNvPicPr>
          <a:picLocks noChangeAspect="1"/>
        </xdr:cNvPicPr>
      </xdr:nvPicPr>
      <xdr:blipFill>
        <a:blip xmlns:r="http://schemas.openxmlformats.org/officeDocument/2006/relationships" r:embed="rId6" cstate="email">
          <a:extLst>
            <a:ext uri="{28A0092B-C50C-407E-A947-70E740481C1C}">
              <a14:useLocalDpi xmlns:a14="http://schemas.microsoft.com/office/drawing/2010/main"/>
            </a:ext>
          </a:extLst>
        </a:blip>
        <a:stretch>
          <a:fillRect/>
        </a:stretch>
      </xdr:blipFill>
      <xdr:spPr>
        <a:xfrm>
          <a:off x="588066" y="23722794"/>
          <a:ext cx="4878456" cy="184626"/>
        </a:xfrm>
        <a:prstGeom prst="rect">
          <a:avLst/>
        </a:prstGeom>
      </xdr:spPr>
    </xdr:pic>
    <xdr:clientData/>
  </xdr:twoCellAnchor>
  <xdr:twoCellAnchor editAs="oneCell">
    <xdr:from>
      <xdr:col>0</xdr:col>
      <xdr:colOff>596348</xdr:colOff>
      <xdr:row>119</xdr:row>
      <xdr:rowOff>89707</xdr:rowOff>
    </xdr:from>
    <xdr:to>
      <xdr:col>0</xdr:col>
      <xdr:colOff>5456969</xdr:colOff>
      <xdr:row>120</xdr:row>
      <xdr:rowOff>143930</xdr:rowOff>
    </xdr:to>
    <xdr:pic>
      <xdr:nvPicPr>
        <xdr:cNvPr id="75" name="Image 74">
          <a:extLst>
            <a:ext uri="{FF2B5EF4-FFF2-40B4-BE49-F238E27FC236}">
              <a16:creationId xmlns:a16="http://schemas.microsoft.com/office/drawing/2014/main" id="{00000000-0008-0000-0100-00004B000000}"/>
            </a:ext>
          </a:extLst>
        </xdr:cNvPr>
        <xdr:cNvPicPr>
          <a:picLocks noChangeAspect="1"/>
        </xdr:cNvPicPr>
      </xdr:nvPicPr>
      <xdr:blipFill>
        <a:blip xmlns:r="http://schemas.openxmlformats.org/officeDocument/2006/relationships" r:embed="rId7" cstate="email">
          <a:extLst>
            <a:ext uri="{28A0092B-C50C-407E-A947-70E740481C1C}">
              <a14:useLocalDpi xmlns:a14="http://schemas.microsoft.com/office/drawing/2010/main"/>
            </a:ext>
          </a:extLst>
        </a:blip>
        <a:stretch>
          <a:fillRect/>
        </a:stretch>
      </xdr:blipFill>
      <xdr:spPr>
        <a:xfrm>
          <a:off x="596348" y="26232169"/>
          <a:ext cx="4861891" cy="246383"/>
        </a:xfrm>
        <a:prstGeom prst="rect">
          <a:avLst/>
        </a:prstGeom>
      </xdr:spPr>
    </xdr:pic>
    <xdr:clientData/>
  </xdr:twoCellAnchor>
  <xdr:twoCellAnchor editAs="oneCell">
    <xdr:from>
      <xdr:col>0</xdr:col>
      <xdr:colOff>0</xdr:colOff>
      <xdr:row>43</xdr:row>
      <xdr:rowOff>99654</xdr:rowOff>
    </xdr:from>
    <xdr:to>
      <xdr:col>0</xdr:col>
      <xdr:colOff>7606380</xdr:colOff>
      <xdr:row>50</xdr:row>
      <xdr:rowOff>68846</xdr:rowOff>
    </xdr:to>
    <xdr:grpSp>
      <xdr:nvGrpSpPr>
        <xdr:cNvPr id="22" name="Groupe 21">
          <a:extLst>
            <a:ext uri="{FF2B5EF4-FFF2-40B4-BE49-F238E27FC236}">
              <a16:creationId xmlns:a16="http://schemas.microsoft.com/office/drawing/2014/main" id="{00000000-0008-0000-0100-000016000000}"/>
            </a:ext>
          </a:extLst>
        </xdr:cNvPr>
        <xdr:cNvGrpSpPr>
          <a:grpSpLocks noChangeAspect="1"/>
        </xdr:cNvGrpSpPr>
      </xdr:nvGrpSpPr>
      <xdr:grpSpPr>
        <a:xfrm>
          <a:off x="0" y="9796104"/>
          <a:ext cx="7606380" cy="1312217"/>
          <a:chOff x="0" y="10651436"/>
          <a:chExt cx="7603840" cy="1310215"/>
        </a:xfrm>
      </xdr:grpSpPr>
      <xdr:pic>
        <xdr:nvPicPr>
          <xdr:cNvPr id="3" name="Imag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8" cstate="screen">
            <a:extLst>
              <a:ext uri="{28A0092B-C50C-407E-A947-70E740481C1C}">
                <a14:useLocalDpi xmlns:a14="http://schemas.microsoft.com/office/drawing/2010/main"/>
              </a:ext>
            </a:extLst>
          </a:blip>
          <a:stretch>
            <a:fillRect/>
          </a:stretch>
        </xdr:blipFill>
        <xdr:spPr>
          <a:xfrm>
            <a:off x="1224585" y="10721008"/>
            <a:ext cx="6379255" cy="1240643"/>
          </a:xfrm>
          <a:prstGeom prst="rect">
            <a:avLst/>
          </a:prstGeom>
        </xdr:spPr>
      </xdr:pic>
      <xdr:grpSp>
        <xdr:nvGrpSpPr>
          <xdr:cNvPr id="15" name="Groupe 14">
            <a:extLst>
              <a:ext uri="{FF2B5EF4-FFF2-40B4-BE49-F238E27FC236}">
                <a16:creationId xmlns:a16="http://schemas.microsoft.com/office/drawing/2014/main" id="{00000000-0008-0000-0100-00000F000000}"/>
              </a:ext>
            </a:extLst>
          </xdr:cNvPr>
          <xdr:cNvGrpSpPr/>
        </xdr:nvGrpSpPr>
        <xdr:grpSpPr>
          <a:xfrm>
            <a:off x="0" y="10651436"/>
            <a:ext cx="4050197" cy="1283801"/>
            <a:chOff x="0" y="11387810"/>
            <a:chExt cx="3877025" cy="1170592"/>
          </a:xfrm>
        </xdr:grpSpPr>
        <xdr:grpSp>
          <xdr:nvGrpSpPr>
            <xdr:cNvPr id="16" name="Groupe 15">
              <a:extLst>
                <a:ext uri="{FF2B5EF4-FFF2-40B4-BE49-F238E27FC236}">
                  <a16:creationId xmlns:a16="http://schemas.microsoft.com/office/drawing/2014/main" id="{00000000-0008-0000-0100-000010000000}"/>
                </a:ext>
              </a:extLst>
            </xdr:cNvPr>
            <xdr:cNvGrpSpPr/>
          </xdr:nvGrpSpPr>
          <xdr:grpSpPr>
            <a:xfrm>
              <a:off x="1162511" y="11898042"/>
              <a:ext cx="2714514" cy="660360"/>
              <a:chOff x="96239" y="11959411"/>
              <a:chExt cx="3149980" cy="800406"/>
            </a:xfrm>
          </xdr:grpSpPr>
          <xdr:sp macro="" textlink="">
            <xdr:nvSpPr>
              <xdr:cNvPr id="23" name="Rectangle 22">
                <a:extLst>
                  <a:ext uri="{FF2B5EF4-FFF2-40B4-BE49-F238E27FC236}">
                    <a16:creationId xmlns:a16="http://schemas.microsoft.com/office/drawing/2014/main" id="{00000000-0008-0000-0100-000017000000}"/>
                  </a:ext>
                </a:extLst>
              </xdr:cNvPr>
              <xdr:cNvSpPr/>
            </xdr:nvSpPr>
            <xdr:spPr>
              <a:xfrm>
                <a:off x="107687" y="11959411"/>
                <a:ext cx="3138532" cy="168780"/>
              </a:xfrm>
              <a:prstGeom prst="rect">
                <a:avLst/>
              </a:prstGeom>
              <a:solidFill>
                <a:srgbClr val="7030A0">
                  <a:alpha val="49804"/>
                </a:srgbClr>
              </a:solidFill>
              <a:ln w="38100">
                <a:solidFill>
                  <a:srgbClr val="7030A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lang="fr-FR" sz="1200" b="1" baseline="0">
                    <a:solidFill>
                      <a:schemeClr val="tx1"/>
                    </a:solidFill>
                    <a:effectLst/>
                    <a:latin typeface="+mn-lt"/>
                    <a:ea typeface="+mn-ea"/>
                    <a:cs typeface="+mn-cs"/>
                  </a:rPr>
                  <a:t>SUPPORT</a:t>
                </a:r>
                <a:endParaRPr lang="fr-FR" sz="1200">
                  <a:solidFill>
                    <a:schemeClr val="tx1"/>
                  </a:solidFill>
                </a:endParaRPr>
              </a:p>
            </xdr:txBody>
          </xdr:sp>
          <xdr:sp macro="" textlink="">
            <xdr:nvSpPr>
              <xdr:cNvPr id="24" name="Rectangle 23">
                <a:extLst>
                  <a:ext uri="{FF2B5EF4-FFF2-40B4-BE49-F238E27FC236}">
                    <a16:creationId xmlns:a16="http://schemas.microsoft.com/office/drawing/2014/main" id="{00000000-0008-0000-0100-000018000000}"/>
                  </a:ext>
                </a:extLst>
              </xdr:cNvPr>
              <xdr:cNvSpPr/>
            </xdr:nvSpPr>
            <xdr:spPr>
              <a:xfrm>
                <a:off x="114301" y="12155651"/>
                <a:ext cx="3131917" cy="111146"/>
              </a:xfrm>
              <a:prstGeom prst="rect">
                <a:avLst/>
              </a:prstGeom>
              <a:solidFill>
                <a:schemeClr val="accent2">
                  <a:alpha val="49804"/>
                </a:schemeClr>
              </a:solidFill>
              <a:ln w="38100">
                <a:solidFill>
                  <a:schemeClr val="accent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lang="fr-FR" sz="1200" b="1" baseline="0">
                    <a:solidFill>
                      <a:schemeClr val="tx1"/>
                    </a:solidFill>
                    <a:effectLst/>
                    <a:latin typeface="+mn-lt"/>
                    <a:ea typeface="+mn-ea"/>
                    <a:cs typeface="+mn-cs"/>
                  </a:rPr>
                  <a:t>ISOLATION</a:t>
                </a:r>
                <a:endParaRPr lang="fr-FR" sz="1200">
                  <a:solidFill>
                    <a:schemeClr val="tx1"/>
                  </a:solidFill>
                  <a:effectLst/>
                </a:endParaRPr>
              </a:p>
            </xdr:txBody>
          </xdr:sp>
          <xdr:sp macro="" textlink="">
            <xdr:nvSpPr>
              <xdr:cNvPr id="25" name="Rectangle 24">
                <a:extLst>
                  <a:ext uri="{FF2B5EF4-FFF2-40B4-BE49-F238E27FC236}">
                    <a16:creationId xmlns:a16="http://schemas.microsoft.com/office/drawing/2014/main" id="{00000000-0008-0000-0100-000019000000}"/>
                  </a:ext>
                </a:extLst>
              </xdr:cNvPr>
              <xdr:cNvSpPr/>
            </xdr:nvSpPr>
            <xdr:spPr>
              <a:xfrm>
                <a:off x="99638" y="12632123"/>
                <a:ext cx="3137380" cy="127694"/>
              </a:xfrm>
              <a:prstGeom prst="rect">
                <a:avLst/>
              </a:prstGeom>
              <a:solidFill>
                <a:srgbClr val="FFFF00">
                  <a:alpha val="49804"/>
                </a:srgbClr>
              </a:solidFill>
              <a:ln w="3810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lang="fr-FR" sz="1200" b="1" baseline="0">
                    <a:solidFill>
                      <a:schemeClr val="tx1"/>
                    </a:solidFill>
                    <a:effectLst/>
                    <a:latin typeface="+mn-lt"/>
                    <a:ea typeface="+mn-ea"/>
                    <a:cs typeface="+mn-cs"/>
                  </a:rPr>
                  <a:t>DOUCHE</a:t>
                </a:r>
                <a:endParaRPr lang="fr-FR" sz="1200">
                  <a:solidFill>
                    <a:schemeClr val="tx1"/>
                  </a:solidFill>
                  <a:effectLst/>
                </a:endParaRPr>
              </a:p>
            </xdr:txBody>
          </xdr:sp>
          <xdr:sp macro="" textlink="">
            <xdr:nvSpPr>
              <xdr:cNvPr id="65" name="Rectangle 64">
                <a:extLst>
                  <a:ext uri="{FF2B5EF4-FFF2-40B4-BE49-F238E27FC236}">
                    <a16:creationId xmlns:a16="http://schemas.microsoft.com/office/drawing/2014/main" id="{00000000-0008-0000-0100-000041000000}"/>
                  </a:ext>
                </a:extLst>
              </xdr:cNvPr>
              <xdr:cNvSpPr/>
            </xdr:nvSpPr>
            <xdr:spPr>
              <a:xfrm>
                <a:off x="96239" y="12311266"/>
                <a:ext cx="3149980" cy="101478"/>
              </a:xfrm>
              <a:prstGeom prst="rect">
                <a:avLst/>
              </a:prstGeom>
              <a:solidFill>
                <a:srgbClr val="00B050">
                  <a:alpha val="49804"/>
                </a:srgbClr>
              </a:solidFill>
              <a:ln w="38100">
                <a:solidFill>
                  <a:srgbClr val="00B05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lang="fr-FR" sz="1200" b="1" baseline="0">
                    <a:solidFill>
                      <a:schemeClr val="tx1"/>
                    </a:solidFill>
                    <a:effectLst/>
                    <a:latin typeface="+mn-lt"/>
                    <a:ea typeface="+mn-ea"/>
                    <a:cs typeface="+mn-cs"/>
                  </a:rPr>
                  <a:t>CHAPE</a:t>
                </a:r>
                <a:endParaRPr lang="fr-FR" sz="1200">
                  <a:solidFill>
                    <a:schemeClr val="tx1"/>
                  </a:solidFill>
                  <a:effectLst/>
                </a:endParaRPr>
              </a:p>
            </xdr:txBody>
          </xdr:sp>
        </xdr:grpSp>
        <xdr:sp macro="" textlink="">
          <xdr:nvSpPr>
            <xdr:cNvPr id="17" name="ZoneTexte 16">
              <a:extLst>
                <a:ext uri="{FF2B5EF4-FFF2-40B4-BE49-F238E27FC236}">
                  <a16:creationId xmlns:a16="http://schemas.microsoft.com/office/drawing/2014/main" id="{00000000-0008-0000-0100-000011000000}"/>
                </a:ext>
              </a:extLst>
            </xdr:cNvPr>
            <xdr:cNvSpPr txBox="1"/>
          </xdr:nvSpPr>
          <xdr:spPr>
            <a:xfrm>
              <a:off x="214106" y="11387810"/>
              <a:ext cx="732692" cy="3744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lang="fr-FR" sz="1100"/>
                <a:t>case</a:t>
              </a:r>
            </a:p>
            <a:p>
              <a:pPr algn="ctr"/>
              <a:r>
                <a:rPr lang="fr-FR" sz="1100"/>
                <a:t> cochée</a:t>
              </a:r>
            </a:p>
          </xdr:txBody>
        </xdr:sp>
        <xdr:cxnSp macro="">
          <xdr:nvCxnSpPr>
            <xdr:cNvPr id="18" name="Connecteur : en arc 17">
              <a:extLst>
                <a:ext uri="{FF2B5EF4-FFF2-40B4-BE49-F238E27FC236}">
                  <a16:creationId xmlns:a16="http://schemas.microsoft.com/office/drawing/2014/main" id="{00000000-0008-0000-0100-000012000000}"/>
                </a:ext>
              </a:extLst>
            </xdr:cNvPr>
            <xdr:cNvCxnSpPr>
              <a:stCxn id="17" idx="2"/>
            </xdr:cNvCxnSpPr>
          </xdr:nvCxnSpPr>
          <xdr:spPr>
            <a:xfrm rot="16200000" flipH="1">
              <a:off x="856268" y="11486438"/>
              <a:ext cx="191971" cy="743602"/>
            </a:xfrm>
            <a:prstGeom prst="curvedConnector2">
              <a:avLst/>
            </a:prstGeom>
            <a:ln>
              <a:solidFill>
                <a:schemeClr val="accent1">
                  <a:lumMod val="75000"/>
                </a:schemeClr>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9" name="ZoneTexte 18">
              <a:extLst>
                <a:ext uri="{FF2B5EF4-FFF2-40B4-BE49-F238E27FC236}">
                  <a16:creationId xmlns:a16="http://schemas.microsoft.com/office/drawing/2014/main" id="{00000000-0008-0000-0100-000013000000}"/>
                </a:ext>
              </a:extLst>
            </xdr:cNvPr>
            <xdr:cNvSpPr txBox="1"/>
          </xdr:nvSpPr>
          <xdr:spPr>
            <a:xfrm>
              <a:off x="0" y="11997837"/>
              <a:ext cx="732692" cy="3663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fr-FR" sz="1100"/>
                <a:t>cases non cochées</a:t>
              </a:r>
            </a:p>
          </xdr:txBody>
        </xdr:sp>
        <xdr:cxnSp macro="">
          <xdr:nvCxnSpPr>
            <xdr:cNvPr id="20" name="Connecteur : en arc 19">
              <a:extLst>
                <a:ext uri="{FF2B5EF4-FFF2-40B4-BE49-F238E27FC236}">
                  <a16:creationId xmlns:a16="http://schemas.microsoft.com/office/drawing/2014/main" id="{00000000-0008-0000-0100-000014000000}"/>
                </a:ext>
              </a:extLst>
            </xdr:cNvPr>
            <xdr:cNvCxnSpPr>
              <a:stCxn id="19" idx="3"/>
            </xdr:cNvCxnSpPr>
          </xdr:nvCxnSpPr>
          <xdr:spPr>
            <a:xfrm flipV="1">
              <a:off x="732692" y="12120600"/>
              <a:ext cx="606477" cy="60410"/>
            </a:xfrm>
            <a:prstGeom prst="curvedConnector3">
              <a:avLst>
                <a:gd name="adj1" fmla="val 50000"/>
              </a:avLst>
            </a:prstGeom>
            <a:ln>
              <a:solidFill>
                <a:schemeClr val="accent1">
                  <a:lumMod val="75000"/>
                </a:schemeClr>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1" name="Connecteur : en arc 20">
              <a:extLst>
                <a:ext uri="{FF2B5EF4-FFF2-40B4-BE49-F238E27FC236}">
                  <a16:creationId xmlns:a16="http://schemas.microsoft.com/office/drawing/2014/main" id="{00000000-0008-0000-0100-000015000000}"/>
                </a:ext>
              </a:extLst>
            </xdr:cNvPr>
            <xdr:cNvCxnSpPr>
              <a:stCxn id="19" idx="3"/>
            </xdr:cNvCxnSpPr>
          </xdr:nvCxnSpPr>
          <xdr:spPr>
            <a:xfrm>
              <a:off x="732692" y="12181010"/>
              <a:ext cx="575505" cy="309425"/>
            </a:xfrm>
            <a:prstGeom prst="curvedConnector3">
              <a:avLst>
                <a:gd name="adj1" fmla="val 50000"/>
              </a:avLst>
            </a:prstGeom>
            <a:ln>
              <a:solidFill>
                <a:schemeClr val="accent1">
                  <a:lumMod val="75000"/>
                </a:schemeClr>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editAs="oneCell">
    <xdr:from>
      <xdr:col>0</xdr:col>
      <xdr:colOff>765419</xdr:colOff>
      <xdr:row>48</xdr:row>
      <xdr:rowOff>8272</xdr:rowOff>
    </xdr:from>
    <xdr:to>
      <xdr:col>0</xdr:col>
      <xdr:colOff>1415056</xdr:colOff>
      <xdr:row>48</xdr:row>
      <xdr:rowOff>67283</xdr:rowOff>
    </xdr:to>
    <xdr:cxnSp macro="">
      <xdr:nvCxnSpPr>
        <xdr:cNvPr id="68" name="Connecteur : en arc 67">
          <a:extLst>
            <a:ext uri="{FF2B5EF4-FFF2-40B4-BE49-F238E27FC236}">
              <a16:creationId xmlns:a16="http://schemas.microsoft.com/office/drawing/2014/main" id="{00000000-0008-0000-0100-000044000000}"/>
            </a:ext>
          </a:extLst>
        </xdr:cNvPr>
        <xdr:cNvCxnSpPr>
          <a:cxnSpLocks noChangeAspect="1"/>
          <a:stCxn id="19" idx="3"/>
        </xdr:cNvCxnSpPr>
      </xdr:nvCxnSpPr>
      <xdr:spPr>
        <a:xfrm>
          <a:off x="765419" y="11573087"/>
          <a:ext cx="650907" cy="57741"/>
        </a:xfrm>
        <a:prstGeom prst="curvedConnector3">
          <a:avLst>
            <a:gd name="adj1" fmla="val 50000"/>
          </a:avLst>
        </a:prstGeom>
        <a:ln>
          <a:solidFill>
            <a:schemeClr val="accent1">
              <a:lumMod val="75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554935</xdr:colOff>
      <xdr:row>57</xdr:row>
      <xdr:rowOff>43837</xdr:rowOff>
    </xdr:from>
    <xdr:to>
      <xdr:col>0</xdr:col>
      <xdr:colOff>7343709</xdr:colOff>
      <xdr:row>68</xdr:row>
      <xdr:rowOff>129387</xdr:rowOff>
    </xdr:to>
    <xdr:grpSp>
      <xdr:nvGrpSpPr>
        <xdr:cNvPr id="39" name="Groupe 38">
          <a:extLst>
            <a:ext uri="{FF2B5EF4-FFF2-40B4-BE49-F238E27FC236}">
              <a16:creationId xmlns:a16="http://schemas.microsoft.com/office/drawing/2014/main" id="{00000000-0008-0000-0100-000027000000}"/>
            </a:ext>
          </a:extLst>
        </xdr:cNvPr>
        <xdr:cNvGrpSpPr>
          <a:grpSpLocks noChangeAspect="1"/>
        </xdr:cNvGrpSpPr>
      </xdr:nvGrpSpPr>
      <xdr:grpSpPr>
        <a:xfrm>
          <a:off x="554935" y="12874012"/>
          <a:ext cx="6788774" cy="2181050"/>
          <a:chOff x="554935" y="13633173"/>
          <a:chExt cx="6787504" cy="1743040"/>
        </a:xfrm>
      </xdr:grpSpPr>
      <xdr:pic>
        <xdr:nvPicPr>
          <xdr:cNvPr id="38" name="Image 37">
            <a:extLst>
              <a:ext uri="{FF2B5EF4-FFF2-40B4-BE49-F238E27FC236}">
                <a16:creationId xmlns:a16="http://schemas.microsoft.com/office/drawing/2014/main" id="{00000000-0008-0000-0100-000026000000}"/>
              </a:ext>
            </a:extLst>
          </xdr:cNvPr>
          <xdr:cNvPicPr>
            <a:picLocks noChangeAspect="1"/>
          </xdr:cNvPicPr>
        </xdr:nvPicPr>
        <xdr:blipFill rotWithShape="1">
          <a:blip xmlns:r="http://schemas.openxmlformats.org/officeDocument/2006/relationships" r:embed="rId9" cstate="print">
            <a:extLst>
              <a:ext uri="{28A0092B-C50C-407E-A947-70E740481C1C}">
                <a14:useLocalDpi xmlns:a14="http://schemas.microsoft.com/office/drawing/2010/main"/>
              </a:ext>
            </a:extLst>
          </a:blip>
          <a:srcRect/>
          <a:stretch/>
        </xdr:blipFill>
        <xdr:spPr>
          <a:xfrm>
            <a:off x="554935" y="13633173"/>
            <a:ext cx="4981800" cy="1743040"/>
          </a:xfrm>
          <a:prstGeom prst="rect">
            <a:avLst/>
          </a:prstGeom>
        </xdr:spPr>
      </xdr:pic>
      <xdr:grpSp>
        <xdr:nvGrpSpPr>
          <xdr:cNvPr id="28" name="Groupe 27">
            <a:extLst>
              <a:ext uri="{FF2B5EF4-FFF2-40B4-BE49-F238E27FC236}">
                <a16:creationId xmlns:a16="http://schemas.microsoft.com/office/drawing/2014/main" id="{00000000-0008-0000-0100-00001C000000}"/>
              </a:ext>
            </a:extLst>
          </xdr:cNvPr>
          <xdr:cNvGrpSpPr/>
        </xdr:nvGrpSpPr>
        <xdr:grpSpPr>
          <a:xfrm>
            <a:off x="2330917" y="14068494"/>
            <a:ext cx="5011522" cy="450626"/>
            <a:chOff x="2330917" y="14559604"/>
            <a:chExt cx="5011522" cy="450626"/>
          </a:xfrm>
        </xdr:grpSpPr>
        <xdr:sp macro="" textlink="">
          <xdr:nvSpPr>
            <xdr:cNvPr id="29" name="Rectangle 28">
              <a:extLst>
                <a:ext uri="{FF2B5EF4-FFF2-40B4-BE49-F238E27FC236}">
                  <a16:creationId xmlns:a16="http://schemas.microsoft.com/office/drawing/2014/main" id="{00000000-0008-0000-0100-00001D000000}"/>
                </a:ext>
              </a:extLst>
            </xdr:cNvPr>
            <xdr:cNvSpPr/>
          </xdr:nvSpPr>
          <xdr:spPr>
            <a:xfrm>
              <a:off x="2330917" y="14815519"/>
              <a:ext cx="3052779" cy="19471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sp macro="" textlink="">
          <xdr:nvSpPr>
            <xdr:cNvPr id="30" name="ZoneTexte 29">
              <a:extLst>
                <a:ext uri="{FF2B5EF4-FFF2-40B4-BE49-F238E27FC236}">
                  <a16:creationId xmlns:a16="http://schemas.microsoft.com/office/drawing/2014/main" id="{00000000-0008-0000-0100-00001E000000}"/>
                </a:ext>
              </a:extLst>
            </xdr:cNvPr>
            <xdr:cNvSpPr txBox="1"/>
          </xdr:nvSpPr>
          <xdr:spPr>
            <a:xfrm>
              <a:off x="5784821" y="14559604"/>
              <a:ext cx="1557618" cy="3712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r>
                <a:rPr lang="fr-FR" sz="1100"/>
                <a:t>b /</a:t>
              </a:r>
              <a:r>
                <a:rPr lang="fr-FR" sz="1100" baseline="0"/>
                <a:t> </a:t>
              </a:r>
              <a:r>
                <a:rPr lang="fr-FR" sz="1100"/>
                <a:t>Cellule à sélectionner</a:t>
              </a:r>
            </a:p>
          </xdr:txBody>
        </xdr:sp>
        <xdr:cxnSp macro="">
          <xdr:nvCxnSpPr>
            <xdr:cNvPr id="31" name="Connecteur : en arc 30">
              <a:extLst>
                <a:ext uri="{FF2B5EF4-FFF2-40B4-BE49-F238E27FC236}">
                  <a16:creationId xmlns:a16="http://schemas.microsoft.com/office/drawing/2014/main" id="{00000000-0008-0000-0100-00001F000000}"/>
                </a:ext>
              </a:extLst>
            </xdr:cNvPr>
            <xdr:cNvCxnSpPr>
              <a:stCxn id="30" idx="1"/>
              <a:endCxn id="29" idx="3"/>
            </xdr:cNvCxnSpPr>
          </xdr:nvCxnSpPr>
          <xdr:spPr>
            <a:xfrm rot="10800000" flipV="1">
              <a:off x="5383697" y="14745218"/>
              <a:ext cx="401125" cy="167656"/>
            </a:xfrm>
            <a:prstGeom prst="curvedConnector3">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editAs="oneCell">
    <xdr:from>
      <xdr:col>0</xdr:col>
      <xdr:colOff>538369</xdr:colOff>
      <xdr:row>74</xdr:row>
      <xdr:rowOff>1093712</xdr:rowOff>
    </xdr:from>
    <xdr:to>
      <xdr:col>0</xdr:col>
      <xdr:colOff>7310916</xdr:colOff>
      <xdr:row>77</xdr:row>
      <xdr:rowOff>113706</xdr:rowOff>
    </xdr:to>
    <xdr:grpSp>
      <xdr:nvGrpSpPr>
        <xdr:cNvPr id="56" name="Groupe 55">
          <a:extLst>
            <a:ext uri="{FF2B5EF4-FFF2-40B4-BE49-F238E27FC236}">
              <a16:creationId xmlns:a16="http://schemas.microsoft.com/office/drawing/2014/main" id="{00000000-0008-0000-0100-000038000000}"/>
            </a:ext>
          </a:extLst>
        </xdr:cNvPr>
        <xdr:cNvGrpSpPr>
          <a:grpSpLocks noChangeAspect="1"/>
        </xdr:cNvGrpSpPr>
      </xdr:nvGrpSpPr>
      <xdr:grpSpPr>
        <a:xfrm>
          <a:off x="538369" y="17162387"/>
          <a:ext cx="6772547" cy="543994"/>
          <a:chOff x="579782" y="18143194"/>
          <a:chExt cx="6771277" cy="521133"/>
        </a:xfrm>
      </xdr:grpSpPr>
      <xdr:pic>
        <xdr:nvPicPr>
          <xdr:cNvPr id="53" name="Image 52">
            <a:extLst>
              <a:ext uri="{FF2B5EF4-FFF2-40B4-BE49-F238E27FC236}">
                <a16:creationId xmlns:a16="http://schemas.microsoft.com/office/drawing/2014/main" id="{00000000-0008-0000-0100-000035000000}"/>
              </a:ext>
            </a:extLst>
          </xdr:cNvPr>
          <xdr:cNvPicPr>
            <a:picLocks noChangeAspect="1"/>
          </xdr:cNvPicPr>
        </xdr:nvPicPr>
        <xdr:blipFill rotWithShape="1">
          <a:blip xmlns:r="http://schemas.openxmlformats.org/officeDocument/2006/relationships" r:embed="rId10" cstate="print">
            <a:extLst>
              <a:ext uri="{28A0092B-C50C-407E-A947-70E740481C1C}">
                <a14:useLocalDpi xmlns:a14="http://schemas.microsoft.com/office/drawing/2010/main"/>
              </a:ext>
            </a:extLst>
          </a:blip>
          <a:srcRect/>
          <a:stretch/>
        </xdr:blipFill>
        <xdr:spPr>
          <a:xfrm>
            <a:off x="579782" y="18257000"/>
            <a:ext cx="5019261" cy="407327"/>
          </a:xfrm>
          <a:prstGeom prst="rect">
            <a:avLst/>
          </a:prstGeom>
        </xdr:spPr>
      </xdr:pic>
      <xdr:grpSp>
        <xdr:nvGrpSpPr>
          <xdr:cNvPr id="40" name="Groupe 39">
            <a:extLst>
              <a:ext uri="{FF2B5EF4-FFF2-40B4-BE49-F238E27FC236}">
                <a16:creationId xmlns:a16="http://schemas.microsoft.com/office/drawing/2014/main" id="{00000000-0008-0000-0100-000028000000}"/>
              </a:ext>
            </a:extLst>
          </xdr:cNvPr>
          <xdr:cNvGrpSpPr/>
        </xdr:nvGrpSpPr>
        <xdr:grpSpPr>
          <a:xfrm>
            <a:off x="2335134" y="18143194"/>
            <a:ext cx="5015925" cy="520624"/>
            <a:chOff x="2267899" y="15027089"/>
            <a:chExt cx="5015925" cy="396000"/>
          </a:xfrm>
        </xdr:grpSpPr>
        <xdr:sp macro="" textlink="">
          <xdr:nvSpPr>
            <xdr:cNvPr id="41" name="Rectangle 40">
              <a:extLst>
                <a:ext uri="{FF2B5EF4-FFF2-40B4-BE49-F238E27FC236}">
                  <a16:creationId xmlns:a16="http://schemas.microsoft.com/office/drawing/2014/main" id="{00000000-0008-0000-0100-000029000000}"/>
                </a:ext>
              </a:extLst>
            </xdr:cNvPr>
            <xdr:cNvSpPr/>
          </xdr:nvSpPr>
          <xdr:spPr>
            <a:xfrm>
              <a:off x="2267899" y="15358171"/>
              <a:ext cx="3211347" cy="62568"/>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sp macro="" textlink="">
          <xdr:nvSpPr>
            <xdr:cNvPr id="42" name="ZoneTexte 41">
              <a:extLst>
                <a:ext uri="{FF2B5EF4-FFF2-40B4-BE49-F238E27FC236}">
                  <a16:creationId xmlns:a16="http://schemas.microsoft.com/office/drawing/2014/main" id="{00000000-0008-0000-0100-00002A000000}"/>
                </a:ext>
              </a:extLst>
            </xdr:cNvPr>
            <xdr:cNvSpPr txBox="1"/>
          </xdr:nvSpPr>
          <xdr:spPr>
            <a:xfrm>
              <a:off x="5726206" y="15027089"/>
              <a:ext cx="1557618" cy="396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fr-FR" sz="1100"/>
                <a:t>d /</a:t>
              </a:r>
              <a:r>
                <a:rPr lang="fr-FR" sz="1100" baseline="0"/>
                <a:t> Support à selectionner (exemple)</a:t>
              </a:r>
              <a:endParaRPr lang="fr-FR" sz="1100"/>
            </a:p>
          </xdr:txBody>
        </xdr:sp>
        <xdr:cxnSp macro="">
          <xdr:nvCxnSpPr>
            <xdr:cNvPr id="43" name="Connecteur : en arc 42">
              <a:extLst>
                <a:ext uri="{FF2B5EF4-FFF2-40B4-BE49-F238E27FC236}">
                  <a16:creationId xmlns:a16="http://schemas.microsoft.com/office/drawing/2014/main" id="{00000000-0008-0000-0100-00002B000000}"/>
                </a:ext>
              </a:extLst>
            </xdr:cNvPr>
            <xdr:cNvCxnSpPr>
              <a:stCxn id="42" idx="1"/>
              <a:endCxn id="41" idx="3"/>
            </xdr:cNvCxnSpPr>
          </xdr:nvCxnSpPr>
          <xdr:spPr>
            <a:xfrm rot="10800000" flipV="1">
              <a:off x="5479246" y="15225089"/>
              <a:ext cx="246960" cy="164358"/>
            </a:xfrm>
            <a:prstGeom prst="curvedConnector3">
              <a:avLst>
                <a:gd name="adj1" fmla="val 50000"/>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editAs="oneCell">
    <xdr:from>
      <xdr:col>0</xdr:col>
      <xdr:colOff>389803</xdr:colOff>
      <xdr:row>160</xdr:row>
      <xdr:rowOff>85740</xdr:rowOff>
    </xdr:from>
    <xdr:to>
      <xdr:col>0</xdr:col>
      <xdr:colOff>6652846</xdr:colOff>
      <xdr:row>168</xdr:row>
      <xdr:rowOff>88834</xdr:rowOff>
    </xdr:to>
    <xdr:pic>
      <xdr:nvPicPr>
        <xdr:cNvPr id="60" name="Image 59">
          <a:extLst>
            <a:ext uri="{FF2B5EF4-FFF2-40B4-BE49-F238E27FC236}">
              <a16:creationId xmlns:a16="http://schemas.microsoft.com/office/drawing/2014/main" id="{00000000-0008-0000-0100-00003C000000}"/>
            </a:ext>
          </a:extLst>
        </xdr:cNvPr>
        <xdr:cNvPicPr>
          <a:picLocks noChangeAspect="1"/>
        </xdr:cNvPicPr>
      </xdr:nvPicPr>
      <xdr:blipFill rotWithShape="1">
        <a:blip xmlns:r="http://schemas.openxmlformats.org/officeDocument/2006/relationships" r:embed="rId11" cstate="screen">
          <a:extLst>
            <a:ext uri="{28A0092B-C50C-407E-A947-70E740481C1C}">
              <a14:useLocalDpi xmlns:a14="http://schemas.microsoft.com/office/drawing/2010/main"/>
            </a:ext>
          </a:extLst>
        </a:blip>
        <a:srcRect r="7647"/>
        <a:stretch/>
      </xdr:blipFill>
      <xdr:spPr>
        <a:xfrm>
          <a:off x="389803" y="33281586"/>
          <a:ext cx="6263043" cy="1517325"/>
        </a:xfrm>
        <a:prstGeom prst="rect">
          <a:avLst/>
        </a:prstGeom>
      </xdr:spPr>
    </xdr:pic>
    <xdr:clientData/>
  </xdr:twoCellAnchor>
  <xdr:twoCellAnchor>
    <xdr:from>
      <xdr:col>0</xdr:col>
      <xdr:colOff>0</xdr:colOff>
      <xdr:row>0</xdr:row>
      <xdr:rowOff>0</xdr:rowOff>
    </xdr:from>
    <xdr:to>
      <xdr:col>0</xdr:col>
      <xdr:colOff>4969251</xdr:colOff>
      <xdr:row>5</xdr:row>
      <xdr:rowOff>102220</xdr:rowOff>
    </xdr:to>
    <xdr:grpSp>
      <xdr:nvGrpSpPr>
        <xdr:cNvPr id="4" name="Groupe 3">
          <a:extLst>
            <a:ext uri="{FF2B5EF4-FFF2-40B4-BE49-F238E27FC236}">
              <a16:creationId xmlns:a16="http://schemas.microsoft.com/office/drawing/2014/main" id="{B4736E79-270E-4256-9604-62290E61845D}"/>
            </a:ext>
          </a:extLst>
        </xdr:cNvPr>
        <xdr:cNvGrpSpPr/>
      </xdr:nvGrpSpPr>
      <xdr:grpSpPr>
        <a:xfrm>
          <a:off x="0" y="0"/>
          <a:ext cx="4969251" cy="1054720"/>
          <a:chOff x="0" y="0"/>
          <a:chExt cx="4969251" cy="1054720"/>
        </a:xfrm>
      </xdr:grpSpPr>
      <xdr:pic>
        <xdr:nvPicPr>
          <xdr:cNvPr id="5" name="Image 4">
            <a:extLst>
              <a:ext uri="{FF2B5EF4-FFF2-40B4-BE49-F238E27FC236}">
                <a16:creationId xmlns:a16="http://schemas.microsoft.com/office/drawing/2014/main" id="{51209ABF-D78C-6C3E-1C51-D7FFF71283FC}"/>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2504378" y="157975"/>
            <a:ext cx="2464873" cy="896745"/>
          </a:xfrm>
          <a:prstGeom prst="rect">
            <a:avLst/>
          </a:prstGeom>
        </xdr:spPr>
      </xdr:pic>
      <xdr:grpSp>
        <xdr:nvGrpSpPr>
          <xdr:cNvPr id="6" name="Groupe 5">
            <a:extLst>
              <a:ext uri="{FF2B5EF4-FFF2-40B4-BE49-F238E27FC236}">
                <a16:creationId xmlns:a16="http://schemas.microsoft.com/office/drawing/2014/main" id="{0BD5C0D0-F242-B3C7-87AA-18B2348FA443}"/>
              </a:ext>
            </a:extLst>
          </xdr:cNvPr>
          <xdr:cNvGrpSpPr/>
        </xdr:nvGrpSpPr>
        <xdr:grpSpPr>
          <a:xfrm>
            <a:off x="0" y="0"/>
            <a:ext cx="3938514" cy="1045429"/>
            <a:chOff x="0" y="0"/>
            <a:chExt cx="3938514" cy="1045429"/>
          </a:xfrm>
        </xdr:grpSpPr>
        <xdr:sp macro="" textlink="">
          <xdr:nvSpPr>
            <xdr:cNvPr id="7" name="ZoneTexte 6">
              <a:extLst>
                <a:ext uri="{FF2B5EF4-FFF2-40B4-BE49-F238E27FC236}">
                  <a16:creationId xmlns:a16="http://schemas.microsoft.com/office/drawing/2014/main" id="{DBD654B9-87E9-EDB3-C94D-BF4E56650860}"/>
                </a:ext>
              </a:extLst>
            </xdr:cNvPr>
            <xdr:cNvSpPr txBox="1">
              <a:spLocks noChangeAspect="1"/>
            </xdr:cNvSpPr>
          </xdr:nvSpPr>
          <xdr:spPr>
            <a:xfrm>
              <a:off x="0" y="0"/>
              <a:ext cx="1841853" cy="406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fr-FR" sz="1100" b="1"/>
                <a:t>Financé par :</a:t>
              </a:r>
            </a:p>
          </xdr:txBody>
        </xdr:sp>
        <xdr:pic>
          <xdr:nvPicPr>
            <xdr:cNvPr id="8" name="Image 7">
              <a:extLst>
                <a:ext uri="{FF2B5EF4-FFF2-40B4-BE49-F238E27FC236}">
                  <a16:creationId xmlns:a16="http://schemas.microsoft.com/office/drawing/2014/main" id="{9D2C561B-8C84-6D4F-89C7-00F2A31A2E88}"/>
                </a:ext>
              </a:extLst>
            </xdr:cNvPr>
            <xdr:cNvPicPr>
              <a:picLocks noChangeAspect="1"/>
            </xdr:cNvPicPr>
          </xdr:nvPicPr>
          <xdr:blipFill>
            <a:blip xmlns:r="http://schemas.openxmlformats.org/officeDocument/2006/relationships" r:embed="rId13" cstate="screen">
              <a:extLst>
                <a:ext uri="{28A0092B-C50C-407E-A947-70E740481C1C}">
                  <a14:useLocalDpi xmlns:a14="http://schemas.microsoft.com/office/drawing/2010/main"/>
                </a:ext>
              </a:extLst>
            </a:blip>
            <a:stretch>
              <a:fillRect/>
            </a:stretch>
          </xdr:blipFill>
          <xdr:spPr>
            <a:xfrm>
              <a:off x="157364" y="300595"/>
              <a:ext cx="1840011" cy="744834"/>
            </a:xfrm>
            <a:prstGeom prst="rect">
              <a:avLst/>
            </a:prstGeom>
          </xdr:spPr>
        </xdr:pic>
        <xdr:sp macro="" textlink="">
          <xdr:nvSpPr>
            <xdr:cNvPr id="27" name="ZoneTexte 26">
              <a:extLst>
                <a:ext uri="{FF2B5EF4-FFF2-40B4-BE49-F238E27FC236}">
                  <a16:creationId xmlns:a16="http://schemas.microsoft.com/office/drawing/2014/main" id="{BEF69DB6-5488-4A91-72DA-5BA97CA151D6}"/>
                </a:ext>
              </a:extLst>
            </xdr:cNvPr>
            <xdr:cNvSpPr txBox="1">
              <a:spLocks noChangeAspect="1"/>
            </xdr:cNvSpPr>
          </xdr:nvSpPr>
          <xdr:spPr>
            <a:xfrm>
              <a:off x="2113771" y="43179"/>
              <a:ext cx="1824743" cy="3182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fr-FR" sz="1100" b="1"/>
                <a:t>Conçu et réalisé par :</a:t>
              </a:r>
            </a:p>
          </xdr:txBody>
        </xdr:sp>
      </xdr:grpSp>
    </xdr:grp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400050</xdr:colOff>
          <xdr:row>26</xdr:row>
          <xdr:rowOff>38100</xdr:rowOff>
        </xdr:from>
        <xdr:to>
          <xdr:col>1</xdr:col>
          <xdr:colOff>638175</xdr:colOff>
          <xdr:row>26</xdr:row>
          <xdr:rowOff>257175</xdr:rowOff>
        </xdr:to>
        <xdr:sp macro="" textlink="">
          <xdr:nvSpPr>
            <xdr:cNvPr id="12289" name="Check Box 1" descr="qsfqgsdx" hidden="1">
              <a:extLst>
                <a:ext uri="{63B3BB69-23CF-44E3-9099-C40C66FF867C}">
                  <a14:compatExt spid="_x0000_s12289"/>
                </a:ext>
                <a:ext uri="{FF2B5EF4-FFF2-40B4-BE49-F238E27FC236}">
                  <a16:creationId xmlns:a16="http://schemas.microsoft.com/office/drawing/2014/main" id="{00000000-0008-0000-0200-00000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390525</xdr:colOff>
          <xdr:row>28</xdr:row>
          <xdr:rowOff>38100</xdr:rowOff>
        </xdr:from>
        <xdr:to>
          <xdr:col>1</xdr:col>
          <xdr:colOff>638175</xdr:colOff>
          <xdr:row>28</xdr:row>
          <xdr:rowOff>314325</xdr:rowOff>
        </xdr:to>
        <xdr:sp macro="" textlink="">
          <xdr:nvSpPr>
            <xdr:cNvPr id="12290" name="Check Box 2" descr="qsfqgsdx" hidden="1">
              <a:extLst>
                <a:ext uri="{63B3BB69-23CF-44E3-9099-C40C66FF867C}">
                  <a14:compatExt spid="_x0000_s12290"/>
                </a:ext>
                <a:ext uri="{FF2B5EF4-FFF2-40B4-BE49-F238E27FC236}">
                  <a16:creationId xmlns:a16="http://schemas.microsoft.com/office/drawing/2014/main" id="{00000000-0008-0000-0200-00000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390525</xdr:colOff>
          <xdr:row>27</xdr:row>
          <xdr:rowOff>66675</xdr:rowOff>
        </xdr:from>
        <xdr:to>
          <xdr:col>1</xdr:col>
          <xdr:colOff>609600</xdr:colOff>
          <xdr:row>27</xdr:row>
          <xdr:rowOff>295275</xdr:rowOff>
        </xdr:to>
        <xdr:sp macro="" textlink="">
          <xdr:nvSpPr>
            <xdr:cNvPr id="12291" name="Check Box 3" descr="qsfqgsdx" hidden="1">
              <a:extLst>
                <a:ext uri="{63B3BB69-23CF-44E3-9099-C40C66FF867C}">
                  <a14:compatExt spid="_x0000_s12291"/>
                </a:ext>
                <a:ext uri="{FF2B5EF4-FFF2-40B4-BE49-F238E27FC236}">
                  <a16:creationId xmlns:a16="http://schemas.microsoft.com/office/drawing/2014/main" id="{00000000-0008-0000-0200-00000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381000</xdr:colOff>
          <xdr:row>31</xdr:row>
          <xdr:rowOff>38100</xdr:rowOff>
        </xdr:from>
        <xdr:to>
          <xdr:col>1</xdr:col>
          <xdr:colOff>628650</xdr:colOff>
          <xdr:row>31</xdr:row>
          <xdr:rowOff>342900</xdr:rowOff>
        </xdr:to>
        <xdr:sp macro="" textlink="">
          <xdr:nvSpPr>
            <xdr:cNvPr id="12292" name="Check Box 4" descr="qsfqgsdx" hidden="1">
              <a:extLst>
                <a:ext uri="{63B3BB69-23CF-44E3-9099-C40C66FF867C}">
                  <a14:compatExt spid="_x0000_s12292"/>
                </a:ext>
                <a:ext uri="{FF2B5EF4-FFF2-40B4-BE49-F238E27FC236}">
                  <a16:creationId xmlns:a16="http://schemas.microsoft.com/office/drawing/2014/main" id="{00000000-0008-0000-0200-000004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7</xdr:col>
      <xdr:colOff>148652</xdr:colOff>
      <xdr:row>11</xdr:row>
      <xdr:rowOff>176493</xdr:rowOff>
    </xdr:to>
    <xdr:grpSp>
      <xdr:nvGrpSpPr>
        <xdr:cNvPr id="7" name="Groupe 6">
          <a:extLst>
            <a:ext uri="{FF2B5EF4-FFF2-40B4-BE49-F238E27FC236}">
              <a16:creationId xmlns:a16="http://schemas.microsoft.com/office/drawing/2014/main" id="{AFB4C4B6-2092-4B51-8F94-ED29501353A8}"/>
            </a:ext>
          </a:extLst>
        </xdr:cNvPr>
        <xdr:cNvGrpSpPr/>
      </xdr:nvGrpSpPr>
      <xdr:grpSpPr>
        <a:xfrm>
          <a:off x="0" y="0"/>
          <a:ext cx="10769027" cy="2129118"/>
          <a:chOff x="0" y="0"/>
          <a:chExt cx="10769027" cy="2129118"/>
        </a:xfrm>
      </xdr:grpSpPr>
      <xdr:pic>
        <xdr:nvPicPr>
          <xdr:cNvPr id="8" name="Image 7">
            <a:extLst>
              <a:ext uri="{FF2B5EF4-FFF2-40B4-BE49-F238E27FC236}">
                <a16:creationId xmlns:a16="http://schemas.microsoft.com/office/drawing/2014/main" id="{91C20122-7AD1-CD6F-C84E-D8630627D62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255560" y="123265"/>
            <a:ext cx="5513467" cy="2005853"/>
          </a:xfrm>
          <a:prstGeom prst="rect">
            <a:avLst/>
          </a:prstGeom>
        </xdr:spPr>
      </xdr:pic>
      <xdr:grpSp>
        <xdr:nvGrpSpPr>
          <xdr:cNvPr id="9" name="Groupe 8">
            <a:extLst>
              <a:ext uri="{FF2B5EF4-FFF2-40B4-BE49-F238E27FC236}">
                <a16:creationId xmlns:a16="http://schemas.microsoft.com/office/drawing/2014/main" id="{04FB9EB7-A81B-B5D6-8687-CB2F17ABB1A6}"/>
              </a:ext>
            </a:extLst>
          </xdr:cNvPr>
          <xdr:cNvGrpSpPr/>
        </xdr:nvGrpSpPr>
        <xdr:grpSpPr>
          <a:xfrm>
            <a:off x="0" y="0"/>
            <a:ext cx="8663203" cy="1724032"/>
            <a:chOff x="8932947" y="4713633"/>
            <a:chExt cx="7232122" cy="1424869"/>
          </a:xfrm>
        </xdr:grpSpPr>
        <xdr:pic>
          <xdr:nvPicPr>
            <xdr:cNvPr id="10" name="Image 9">
              <a:extLst>
                <a:ext uri="{FF2B5EF4-FFF2-40B4-BE49-F238E27FC236}">
                  <a16:creationId xmlns:a16="http://schemas.microsoft.com/office/drawing/2014/main" id="{3DE058EA-B89B-F904-2A96-4AA1A21B0B2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a:ext>
              </a:extLst>
            </a:blip>
            <a:stretch>
              <a:fillRect/>
            </a:stretch>
          </xdr:blipFill>
          <xdr:spPr>
            <a:xfrm>
              <a:off x="9690364" y="4907051"/>
              <a:ext cx="3288510" cy="1231451"/>
            </a:xfrm>
            <a:prstGeom prst="rect">
              <a:avLst/>
            </a:prstGeom>
          </xdr:spPr>
        </xdr:pic>
        <xdr:sp macro="" textlink="">
          <xdr:nvSpPr>
            <xdr:cNvPr id="11" name="ZoneTexte 10">
              <a:extLst>
                <a:ext uri="{FF2B5EF4-FFF2-40B4-BE49-F238E27FC236}">
                  <a16:creationId xmlns:a16="http://schemas.microsoft.com/office/drawing/2014/main" id="{97E45E7C-1687-06AC-BDE7-1F42FC79367C}"/>
                </a:ext>
              </a:extLst>
            </xdr:cNvPr>
            <xdr:cNvSpPr txBox="1"/>
          </xdr:nvSpPr>
          <xdr:spPr>
            <a:xfrm>
              <a:off x="8932947" y="4716084"/>
              <a:ext cx="3007358" cy="3935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fr-FR" sz="1600" b="1"/>
                <a:t>Financé par :</a:t>
              </a:r>
            </a:p>
          </xdr:txBody>
        </xdr:sp>
        <xdr:sp macro="" textlink="">
          <xdr:nvSpPr>
            <xdr:cNvPr id="12" name="ZoneTexte 11">
              <a:extLst>
                <a:ext uri="{FF2B5EF4-FFF2-40B4-BE49-F238E27FC236}">
                  <a16:creationId xmlns:a16="http://schemas.microsoft.com/office/drawing/2014/main" id="{D05C4202-44B6-08A0-1ADA-1DA63327186C}"/>
                </a:ext>
              </a:extLst>
            </xdr:cNvPr>
            <xdr:cNvSpPr txBox="1"/>
          </xdr:nvSpPr>
          <xdr:spPr>
            <a:xfrm>
              <a:off x="13157711" y="4713633"/>
              <a:ext cx="3007358" cy="3935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fr-FR" sz="1600" b="1"/>
                <a:t>Conçu et réalisé par :</a:t>
              </a:r>
            </a:p>
          </xdr:txBody>
        </xdr:sp>
      </xdr:grp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920F9608-1732-45A5-BF5D-0E0624822166}" name="Tableau591011" displayName="Tableau591011" ref="B43:O597" totalsRowShown="0" headerRowDxfId="123" dataDxfId="121" headerRowBorderDxfId="122">
  <autoFilter ref="B43:O597" xr:uid="{C35354EB-5BE3-4EFB-8E8B-9977D1E24262}"/>
  <tableColumns count="14">
    <tableColumn id="1" xr3:uid="{E7ECB344-1C76-4A35-82BE-9282BC7D27FC}" name="DATE REFERENCEMENT" dataDxfId="120">
      <calculatedColumnFormula>IF('PR-tampon'!E10="","",IF('PR-tampon'!E10=0,"",INDIRECT(NOM_FR_ACCESSOIRES&amp;ADDRESS('PR-tampon'!$E10,COLUMN(REFERENCEMENT_ACCESSOIRES[[#Headers],[DATE REFERENCEMENT]])))))</calculatedColumnFormula>
    </tableColumn>
    <tableColumn id="3" xr3:uid="{1DCEF22A-F48C-4172-8F4C-450C82A622AA}" name="TYPE DE PROCEDE" dataDxfId="119">
      <calculatedColumnFormula>IF('PR-tampon'!E10="","",IF('PR-tampon'!E10=0,"",INDIRECT(NOM_FR_ACCESSOIRES&amp;ADDRESS('PR-tampon'!$E10,COLUMN(REFERENCEMENT_ACCESSOIRES[[#Headers],[TYPE DE PROCEDE]])))))</calculatedColumnFormula>
    </tableColumn>
    <tableColumn id="4" xr3:uid="{4D5FA72D-0B1A-4D62-86C7-F46D867E1C11}" name="NOM COMMERCIAL DU PROCEDE" dataDxfId="118">
      <calculatedColumnFormula>IF('PR-tampon'!E10="","",IF('PR-tampon'!E10=0,"",INDIRECT(NOM_FR_ACCESSOIRES&amp;ADDRESS('PR-tampon'!$E10,COLUMN(REFERENCEMENT_ACCESSOIRES[[#Headers],[NOM COMMERCIAL DU PROCEDE]])))))</calculatedColumnFormula>
    </tableColumn>
    <tableColumn id="5" xr3:uid="{B235F65B-0033-470A-94A8-C69A05E621B3}" name="FABRICANT/TITULAIRE" dataDxfId="117">
      <calculatedColumnFormula>IF('PR-tampon'!E10="","",IF('PR-tampon'!E10=0,"",INDIRECT(NOM_FR_ACCESSOIRES&amp;ADDRESS('PR-tampon'!$E10,COLUMN(REFERENCEMENT_ACCESSOIRES[[#Headers],[FABRICANT/TITULAIRE]])))))</calculatedColumnFormula>
    </tableColumn>
    <tableColumn id="8" xr3:uid="{518C25FF-C410-4DD5-BA91-5EAE504D7A14}" name="TYPE DE DOCUMENT DE REFERENCE" dataDxfId="116">
      <calculatedColumnFormula>IF('PR-tampon'!E10="","",IF('PR-tampon'!E10=0,"",INDIRECT(NOM_FR_ACCESSOIRES&amp;ADDRESS('PR-tampon'!$E10,COLUMN(REFERENCEMENT_ACCESSOIRES[[#Headers],[TYPE DE DOCUMENT DE REFERENCE]])))))</calculatedColumnFormula>
    </tableColumn>
    <tableColumn id="9" xr3:uid="{18D42DDE-AFDF-4E28-B991-59886B9D9CA6}" name="REF" dataDxfId="115">
      <calculatedColumnFormula>IF('PR-tampon'!E10="","",IF('PR-tampon'!E10=0,"",INDIRECT(NOM_FR_ACCESSOIRES&amp;ADDRESS('PR-tampon'!$E10,COLUMN(REFERENCEMENT_ACCESSOIRES[[#Headers],[REF]])))))</calculatedColumnFormula>
    </tableColumn>
    <tableColumn id="10" xr3:uid="{75BF7610-5A5F-4389-9BE6-8B7BCF46CEB3}" name="AVIS LIMITE AU / VALIDITE" dataDxfId="114">
      <calculatedColumnFormula>IF('PR-tampon'!E10="","",IF('PR-tampon'!E10=0,"",INDIRECT(NOM_FR_ACCESSOIRES&amp;ADDRESS('PR-tampon'!$E10,COLUMN(REFERENCEMENT_ACCESSOIRES[[#Headers],[AVIS LIMITE AU]])))))</calculatedColumnFormula>
    </tableColumn>
    <tableColumn id="12" xr3:uid="{48BD84FE-183E-402C-8438-403D38D637D7}" name="TC/TNC_x000a_pour le domaine d'emploi visé" dataDxfId="113">
      <calculatedColumnFormula>IF('PR-tampon'!E10="","",IF('PR-tampon'!E10=0,"",INDIRECT(NOM_FR_ACCESSOIRES&amp;ADDRESS('PR-tampon'!$E10,COLUMN(REFERENCEMENT_ACCESSOIRES[[#Headers],[TC/TNC
dans le domaine d''emploi visé]])))))</calculatedColumnFormula>
    </tableColumn>
    <tableColumn id="13" xr3:uid="{E95A80F1-DAD3-4EBF-ABF6-834C70A92FD4}" name="SYNTHESE DES TYPES DE POSES SUR SUPPORT VISES" dataDxfId="112">
      <calculatedColumnFormula>IF('PR-tampon'!E10="","",IF('PR-tampon'!E10=0,"",INDIRECT(NOM_FR_ACCESSOIRES&amp;ADDRESS('PR-tampon'!$E10,COLUMN(REFERENCEMENT_ACCESSOIRES[[#Headers],[TYPE DE POSE]])))))</calculatedColumnFormula>
    </tableColumn>
    <tableColumn id="17" xr3:uid="{F0C80913-050C-4E4C-90E6-8E2D02D84E83}" name="OBSERVATION" dataDxfId="111">
      <calculatedColumnFormula>IF('PR-tampon'!E10="","",IF('PR-tampon'!E10=0,"",IF(INDIRECT(NOM_FR_ACCESSOIRES&amp;ADDRESS('PR-tampon'!$E10,COLUMN(REFERENCEMENT_ACCESSOIRES[[#Headers],[OBSERVATIONS SUR DOMAINE D''EMPLOI]])))=0,"",INDIRECT(NOM_FR_ACCESSOIRES&amp;ADDRESS('PR-tampon'!$E10,COLUMN(REFERENCEMENT_ACCESSOIRES[[#Headers],[OBSERVATIONS SUR DOMAINE D''EMPLOI]]))))))</calculatedColumnFormula>
    </tableColumn>
    <tableColumn id="14" xr3:uid="{4367D5C1-79D8-43FA-A689-024AF66442B5}" name="REVETEMENT VISE" dataDxfId="110">
      <calculatedColumnFormula>IF('PR-tampon'!$E10="","",IF('PR-tampon'!$E10=0,"",INDIRECT(NOM_FR_ACCESSOIRES&amp;ADDRESS('PR-tampon'!$E10,COLUMN(REFERENCEMENT_ACCESSOIRES[[#Headers],[REVETEMENT VISE]])))))</calculatedColumnFormula>
    </tableColumn>
    <tableColumn id="16" xr3:uid="{96A5938A-1660-44EB-A629-0AE6B4856F1A}" name="PRODUITS D'ETANCHEITE" dataDxfId="109">
      <calculatedColumnFormula>IF('PR-tampon'!$E10="","",IF('PR-tampon'!$E10=0,"",IF(INDIRECT(NOM_FR_ACCESSOIRES&amp;ADDRESS('PR-tampon'!$E10,COLUMN(REFERENCEMENT_ACCESSOIRES[[#Headers],[PRODUITS D''ETANCHEITE]])))=0,"",INDIRECT(NOM_FR_ACCESSOIRES&amp;ADDRESS('PR-tampon'!$E10,COLUMN(REFERENCEMENT_ACCESSOIRES[[#Headers],[PRODUITS D''ETANCHEITE]]))))))</calculatedColumnFormula>
    </tableColumn>
    <tableColumn id="15" xr3:uid="{E052A30D-BC36-4302-8352-966803E51C6E}" name="CHAPE VISEE" dataDxfId="108">
      <calculatedColumnFormula>IF('PR-tampon'!$E10="","",IF('PR-tampon'!$E10=0,"",INDIRECT(NOM_FR_ACCESSOIRES&amp;ADDRESS('PR-tampon'!$E10,COLUMN(REFERENCEMENT_ACCESSOIRES[[#Headers],[CHAPE OU MORTIER VISE]])))))</calculatedColumnFormula>
    </tableColumn>
    <tableColumn id="7" xr3:uid="{EC9FF59F-A86B-4AEB-AE55-3124DB9983EE}" name="ISOLANT SOUS CHAPE VISE" dataDxfId="107">
      <calculatedColumnFormula>IF('PR-tampon'!$E10="","",IF('PR-tampon'!$E10=0,"",IF(INDIRECT(NOM_FR_ACCESSOIRES&amp;ADDRESS('PR-tampon'!$E10,COLUMN(REFERENCEMENT_ACCESSOIRES[[#Headers],[RESULTAT TYPE ISOLANT]])))=0,"",INDIRECT(NOM_FR_ACCESSOIRES&amp;ADDRESS('PR-tampon'!$E10,COLUMN(REFERENCEMENT_ACCESSOIRES[[#Headers],[RESULTAT TYPE ISOLANT]]))))))</calculatedColumnFormula>
    </tableColumn>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C18CA205-CEA2-4893-8BF3-09EB0E628279}" name="REFERENCEMENT_ACCESSOIRES" displayName="REFERENCEMENT_ACCESSOIRES" ref="A4:BA22" totalsRowShown="0" headerRowDxfId="106" headerRowBorderDxfId="105" tableBorderDxfId="104">
  <autoFilter ref="A4:BA22" xr:uid="{F2ECE701-CBD0-4D54-8156-77FD958B3804}"/>
  <sortState xmlns:xlrd2="http://schemas.microsoft.com/office/spreadsheetml/2017/richdata2" ref="A14:BA20">
    <sortCondition ref="B4:B22"/>
  </sortState>
  <tableColumns count="53">
    <tableColumn id="29" xr3:uid="{8C6E2753-7222-4146-BDE5-C435E57AB46D}" name="DATE REFERENCEMENT" dataDxfId="103"/>
    <tableColumn id="3" xr3:uid="{ADF41C3B-7FFC-4572-9ABE-F34ABED3BA6D}" name="TYPE DE PROCEDE" dataDxfId="102"/>
    <tableColumn id="2" xr3:uid="{4E7678E8-FE35-416B-8894-6D457360DEFF}" name="NOM COMMERCIAL DU PROCEDE" dataDxfId="101"/>
    <tableColumn id="1" xr3:uid="{A53AC70A-9578-4398-900B-B64FA9CA3BC9}" name="FABRICANT/TITULAIRE" dataDxfId="100"/>
    <tableColumn id="20" xr3:uid="{F795F657-BA82-4E74-B6E5-06BD92BB22AF}" name="CLOISONNE" dataDxfId="99"/>
    <tableColumn id="16" xr3:uid="{DBA2EC6E-2FA5-4E96-9DE8-2F7B0C095D58}" name="OUVERT" dataDxfId="98"/>
    <tableColumn id="60" xr3:uid="{8A3ED205-A40A-4F24-8EF8-FC1C2FC1C7AC}" name="POSE DESOLIDARISEE SUR SUPPORT HYDRAULIQUE" dataDxfId="97"/>
    <tableColumn id="59" xr3:uid="{02096A20-D29A-49E7-8AD7-D0CBC8B2100D}" name="POSE FLOTTANTE SUR SUPPORT HYDRAULIQUE" dataDxfId="96"/>
    <tableColumn id="26" xr3:uid="{C1F87FA5-B7D8-4D26-81E3-90A1A7B348A7}" name="POSE SUR CHAPE ADHERENTE SUR SUPPORT HYDRAULIQUE" dataDxfId="95"/>
    <tableColumn id="27" xr3:uid="{153EB62F-6D8B-45AC-80DE-281953C6EC5F}" name="POSE SUR MORTIER ADHERENT SUR SUPPORT HYDRAULIQUE" dataDxfId="94"/>
    <tableColumn id="40" xr3:uid="{90901777-70D3-49E2-8FA4-1372EE26D05D}" name="POSE SUR CHAPE DESOLIDARISEE SUR SUPPORT HYDRAULIQUE" dataDxfId="93"/>
    <tableColumn id="32" xr3:uid="{166E2EA2-7F8F-454A-AE40-7168A439457B}" name="POSE SUR CHAPE FLOTTANTE SUR SUPPORT HYDRAULIQUE" dataDxfId="92"/>
    <tableColumn id="61" xr3:uid="{B04F7D33-71EF-4B36-95F1-CC3F4F92A0DC}" name="POSE DIRECTE SUR SUPPORT BOIS DTU 51.3 (en pose désolidarisé)" dataDxfId="91"/>
    <tableColumn id="86" xr3:uid="{9F7D4F1F-5C72-4B67-98BE-C1B28CD2A42C}" name="POSE SUR CHAPE DESOLIDARISEE SUR SUPPORT BOIS DTU 51.3" dataDxfId="90"/>
    <tableColumn id="85" xr3:uid="{FE3F24C4-9607-4C25-BB4F-3AE668F7B594}" name="POSE SUR CHAPE FLOTTANTE SUR SUPPORT BOIS DTU 51.3" dataDxfId="89"/>
    <tableColumn id="62" xr3:uid="{AE0DF69D-E15F-45B4-9E95-4B609052D5B4}" name="POSE DIRECTE SUR SUPPORT CLT ET/OU AUTRES PROCEDES SOUS ATex / AT / DTA (en pose désolidarisé)" dataDxfId="88"/>
    <tableColumn id="23" xr3:uid="{36A168AF-0DBC-445E-8D38-E4AF27FAAE8F}" name="POSE SUR CHAPE DESOLIDARISEE SUR SUPPORT CLT ET/OU AUTRES PROCEDES SOUS ATex / AT / DTA" dataDxfId="87"/>
    <tableColumn id="24" xr3:uid="{B0830A65-25C2-4A53-9A80-407980744761}" name="POSE SUR CHAPE FLOTTANTE SUR SUPPORT CLT ET/OU AUTRES PROCEDES SOUS ATex / AT / DTA" dataDxfId="86"/>
    <tableColumn id="21" xr3:uid="{63886E6C-8824-4718-9081-2ED9D1C6A759}" name="Système Ouvert" dataDxfId="85"/>
    <tableColumn id="13" xr3:uid="{C62079A1-B296-408C-8FA9-FE9812C914B4}" name="OBSERVATIONS SUR DOMAINE D'EMPLOI" dataDxfId="84"/>
    <tableColumn id="8" xr3:uid="{A7E47ABD-801A-4121-8390-959B3251BEFB}" name="REVETEMENT VISE" dataDxfId="83" dataCellStyle="Lien hypertexte"/>
    <tableColumn id="14" xr3:uid="{864AE0AC-46DE-4033-827C-7BF9CA10FF4E}" name="PRODUITS D'ETANCHEITE" dataDxfId="82" dataCellStyle="Lien hypertexte"/>
    <tableColumn id="22" xr3:uid="{4DA7AB8F-1FD0-46D1-B389-9CF394250BC9}" name="CHAPE OU MORTIER VISE" dataDxfId="81" dataCellStyle="Lien hypertexte"/>
    <tableColumn id="15" xr3:uid="{5494A1A3-9B46-4114-8CC0-6846CB34DE82}" name="ISOLANT SOUS CHAPE VISE" dataDxfId="80" dataCellStyle="Lien hypertexte"/>
    <tableColumn id="19" xr3:uid="{233284A8-6841-45E9-9E6D-544851D47869}" name="SCAM VISE" dataDxfId="79" dataCellStyle="Lien hypertexte"/>
    <tableColumn id="6" xr3:uid="{7E7985CD-C7DE-4306-8977-6448FE97B172}" name="TYPE DE DOCUMENT DE REFERENCE" dataDxfId="78"/>
    <tableColumn id="7" xr3:uid="{8BAE5FF6-4580-4D69-83C8-11E705DED590}" name="REF" dataDxfId="77"/>
    <tableColumn id="10" xr3:uid="{72E6F0E0-586F-4318-88CD-52DBD925BAE7}" name="AVIS LIMITE AU" dataDxfId="76"/>
    <tableColumn id="11" xr3:uid="{82AA6FCB-374B-4567-9F94-6A602755A2F4}" name="VALIDITE" dataDxfId="75">
      <calculatedColumnFormula>IFERROR(IF(DAYS360(TODAY(),REFERENCEMENT_ACCESSOIRES[[#This Row],[AVIS LIMITE AU]],TRUE)&gt;=0,1,0),"")</calculatedColumnFormula>
    </tableColumn>
    <tableColumn id="12" xr3:uid="{81A8D2B3-F7BB-4942-AE7C-48A36F611083}" name=" -&gt; AT/DTA : Sur liste verte C2p (OUI/NON à date de référencement)_x000a_-&gt; ATex (Avis favorable / Avis défavorable)_x000a_-&gt; Autre : SO" dataDxfId="74"/>
    <tableColumn id="31" xr3:uid="{17F0A829-7FC4-4946-80B2-92E4BE771F46}" name="TC/TNC_x000a_dans le domaine d'emploi visé" dataDxfId="73">
      <calculatedColumnFormula>IF(REFERENCEMENT_ACCESSOIRES[[#This Row],[ -&gt; AT/DTA : Sur liste verte C2p (OUI/NON à date de référencement)
-&gt; ATex (Avis favorable / Avis défavorable)
-&gt; Autre : SO]]&lt;&gt;"",IF(AND(OR(REFERENCEMENT_ACCESSOIRES[[#This Row],[ -&gt; AT/DTA : Sur liste verte C2p (OUI/NON à date de référencement)
-&gt; ATex (Avis favorable / Avis défavorable)
-&gt; Autre : SO]]="OUI",REFERENCEMENT_ACCESSOIRES[[#This Row],[ -&gt; AT/DTA : Sur liste verte C2p (OUI/NON à date de référencement)
-&gt; ATex (Avis favorable / Avis défavorable)
-&gt; Autre : SO]]="OUI AVEC UN SUIVI DU RETOUR D'EXPERIENCE",REFERENCEMENT_ACCESSOIRES[[#This Row],[ -&gt; AT/DTA : Sur liste verte C2p (OUI/NON à date de référencement)
-&gt; ATex (Avis favorable / Avis défavorable)
-&gt; Autre : SO]]="FAVORABLE",REFERENCEMENT_ACCESSOIRES[[#This Row],[ -&gt; AT/DTA : Sur liste verte C2p (OUI/NON à date de référencement)
-&gt; ATex (Avis favorable / Avis défavorable)
-&gt; Autre : SO]]="SO
(DTU)"),REFERENCEMENT_ACCESSOIRES[[#This Row],[VALIDITE]]=1),"TC",IF(REFERENCEMENT_ACCESSOIRES[[#This Row],[VALIDITE]]=0,"TNC"&amp;CHAR(10)&amp;"(L'évaluation technique n'est plus valide)",IF(REFERENCEMENT_ACCESSOIRES[[#This Row],[ -&gt; AT/DTA : Sur liste verte C2p (OUI/NON à date de référencement)
-&gt; ATex (Avis favorable / Avis défavorable)
-&gt; Autre : SO]]="NON (EVALUATION RECENTE)","TNC"&amp;CHAR(10)&amp;"(N'est pas sur liste verte de la C2p à date de référencement / EVALUATION RECENTE)","TNC"&amp;CHAR(10)&amp;"(N'est pas sur liste verte de la C2p à date du référencement)"))))</calculatedColumnFormula>
    </tableColumn>
    <tableColumn id="41" xr3:uid="{2CD10A41-3287-4BD6-9B77-697E46FB07E8}" name="SUPPORT BOIS DTU 51.3 VISE" dataDxfId="72">
      <calculatedColumnFormula>IF(AND(RECH_SUPPORT=TRUE,RECH_ISOLANT=TRUE,RECH_CHAPE=TRUE,REFERENCEMENT_ACCESSOIRES[[#This Row],[POSE SUR CHAPE FLOTTANTE SUR SUPPORT BOIS DTU 51.3]]="OUI",SUP_VISE=LISTES!$A$2),"OUI",IF(AND(RECH_SUPPORT=TRUE,RECH_ISOLANT=FALSE,RECH_CHAPE=TRUE,REFERENCEMENT_ACCESSOIRES[[#This Row],[POSE SUR CHAPE DESOLIDARISEE SUR SUPPORT BOIS DTU 51.3]]="OUI",SUP_VISE=LISTES!$A$2),"OUI",IF(AND(RECH_SUPPORT=TRUE,RECH_ISOLANT=FALSE,RECH_CHAPE=FALSE,REFERENCEMENT_ACCESSOIRES[[#This Row],[POSE DIRECTE SUR SUPPORT BOIS DTU 51.3 (en pose désolidarisé)]]="OUI",SUP_VISE=LISTES!$A$2),"OUI","NON")))</calculatedColumnFormula>
    </tableColumn>
    <tableColumn id="42" xr3:uid="{4A0F4FB0-F00A-441D-BAB0-852E87F85DA1}" name="SUPPORT CLT VISE" dataDxfId="71">
      <calculatedColumnFormula>IF(AND(RECH_SUPPORT=TRUE,REFERENCEMENT_ACCESSOIRES[[#This Row],[POSE SUR CHAPE FLOTTANTE SUR SUPPORT CLT ET/OU AUTRES PROCEDES SOUS ATex / AT / DTA]]="OUI",SUP_VISE=LISTES!$A$3),"OUI",IF(AND(RECH_SUPPORT=TRUE,REFERENCEMENT_ACCESSOIRES[[#This Row],[POSE SUR CHAPE DESOLIDARISEE SUR SUPPORT CLT ET/OU AUTRES PROCEDES SOUS ATex / AT / DTA]]="OUI",SUP_VISE=LISTES!$A$3),"OUI",IF(AND(RECH_SUPPORT=TRUE,REFERENCEMENT_ACCESSOIRES[[#This Row],[POSE DIRECTE SUR SUPPORT CLT ET/OU AUTRES PROCEDES SOUS ATex / AT / DTA (en pose désolidarisé)]]="OUI",SUP_VISE=LISTES!$A$3),"OUI",IF(OR(REFERENCEMENT_ACCESSOIRES[[#This Row],[POSE DIRECTE SUR SUPPORT CLT ET/OU AUTRES PROCEDES SOUS ATex / AT / DTA (en pose désolidarisé)]]="OUI",REFERENCEMENT_ACCESSOIRES[[#This Row],[POSE SUR CHAPE DESOLIDARISEE SUR SUPPORT CLT ET/OU AUTRES PROCEDES SOUS ATex / AT / DTA]]="OUI",REFERENCEMENT_ACCESSOIRES[[#This Row],[POSE SUR CHAPE FLOTTANTE SUR SUPPORT CLT ET/OU AUTRES PROCEDES SOUS ATex / AT / DTA]]="OUI"),"OUI","NON"))))</calculatedColumnFormula>
    </tableColumn>
    <tableColumn id="43" xr3:uid="{CA5C3B2E-45FF-45FC-BF50-5FF8CB391A26}" name="SUPPORT HYDRAULIQUE VISE" dataDxfId="70"/>
    <tableColumn id="39" xr3:uid="{B580FE97-F8F9-4B33-926F-5D3907E2CD71}" name="TYPE DE POSE sur support hydraulique" dataDxfId="69">
      <calculatedColumnFormula>CONCATENATE(
IF(MID(REFERENCEMENT_ACCESSOIRES[[#This Row],[POSE DESOLIDARISEE SUR SUPPORT HYDRAULIQUE]],1,3)="OUI",CHAR(10)&amp;" - "&amp;REFERENCEMENT_ACCESSOIRES[[#Headers],[POSE DESOLIDARISEE SUR SUPPORT HYDRAULIQUE]],""),
IF(MID(REFERENCEMENT_ACCESSOIRES[[#This Row],[POSE FLOTTANTE SUR SUPPORT HYDRAULIQUE]],1,3)="OUI",CHAR(10)&amp;" - "&amp;REFERENCEMENT_ACCESSOIRES[[#Headers],[POSE FLOTTANTE SUR SUPPORT HYDRAULIQUE]],""),
IF(MID(REFERENCEMENT_ACCESSOIRES[[#This Row],[POSE SUR CHAPE ADHERENTE SUR SUPPORT HYDRAULIQUE]],1,3)="OUI",CHAR(10)&amp;" - "&amp;REFERENCEMENT_ACCESSOIRES[[#Headers],[POSE SUR CHAPE ADHERENTE SUR SUPPORT HYDRAULIQUE]],""),
IF(MID(REFERENCEMENT_ACCESSOIRES[[#This Row],[POSE SUR MORTIER ADHERENT SUR SUPPORT HYDRAULIQUE]],1,3)="OUI",CHAR(10)&amp;" - "&amp;REFERENCEMENT_ACCESSOIRES[[#Headers],[POSE SUR MORTIER ADHERENT SUR SUPPORT HYDRAULIQUE]],""),
IF(MID(REFERENCEMENT_ACCESSOIRES[[#This Row],[POSE SUR CHAPE DESOLIDARISEE SUR SUPPORT HYDRAULIQUE]],1,3)="OUI",CHAR(10)&amp;" - "&amp;REFERENCEMENT_ACCESSOIRES[[#Headers],[POSE SUR CHAPE DESOLIDARISEE SUR SUPPORT HYDRAULIQUE]],""),
IF(MID(REFERENCEMENT_ACCESSOIRES[[#This Row],[POSE SUR CHAPE FLOTTANTE SUR SUPPORT HYDRAULIQUE]],1,3)="OUI",CHAR(10)&amp;" - "&amp;REFERENCEMENT_ACCESSOIRES[[#Headers],[POSE SUR CHAPE FLOTTANTE SUR SUPPORT HYDRAULIQUE]],""))</calculatedColumnFormula>
    </tableColumn>
    <tableColumn id="67" xr3:uid="{43B9F963-C02F-4015-A422-E78C91A631DB}" name="TYPE DE POSE" dataDxfId="68">
      <calculatedColumnFormula>IF(LEFT((CONCATENATE(REFERENCEMENT_ACCESSOIRES[[#This Row],[TYPE DE POSE sur support hydraulique]],
IF(MID(REFERENCEMENT_ACCESSOIRES[[#This Row],[POSE DIRECTE SUR SUPPORT BOIS DTU 51.3 (en pose désolidarisé)]],1,3)="OUI",CHAR(10)&amp;" - "&amp;REFERENCEMENT_ACCESSOIRES[[#Headers],[POSE DIRECTE SUR SUPPORT BOIS DTU 51.3 (en pose désolidarisé)]],""),
IF(MID(REFERENCEMENT_ACCESSOIRES[[#This Row],[POSE SUR CHAPE DESOLIDARISEE SUR SUPPORT BOIS DTU 51.3]],1,3)="OUI",CHAR(10)&amp;" - "&amp;REFERENCEMENT_ACCESSOIRES[[#Headers],[POSE SUR CHAPE DESOLIDARISEE SUR SUPPORT BOIS DTU 51.3]],""),
IF(MID(REFERENCEMENT_ACCESSOIRES[[#This Row],[POSE SUR CHAPE FLOTTANTE SUR SUPPORT BOIS DTU 51.3]],1,3)="OUI",CHAR(10)&amp;" - "&amp;REFERENCEMENT_ACCESSOIRES[[#Headers],[POSE SUR CHAPE FLOTTANTE SUR SUPPORT BOIS DTU 51.3]],""),
IF(MID(REFERENCEMENT_ACCESSOIRES[[#This Row],[POSE DIRECTE SUR SUPPORT CLT ET/OU AUTRES PROCEDES SOUS ATex / AT / DTA (en pose désolidarisé)]],1,3)="OUI",CHAR(10)&amp;" - "&amp;REFERENCEMENT_ACCESSOIRES[[#Headers],[POSE DIRECTE SUR SUPPORT CLT ET/OU AUTRES PROCEDES SOUS ATex / AT / DTA (en pose désolidarisé)]],""),
IF(MID(REFERENCEMENT_ACCESSOIRES[[#This Row],[POSE SUR CHAPE DESOLIDARISEE SUR SUPPORT CLT ET/OU AUTRES PROCEDES SOUS ATex / AT / DTA]],1,3)="OUI",CHAR(10)&amp;" - "&amp;REFERENCEMENT_ACCESSOIRES[[#Headers],[POSE SUR CHAPE DESOLIDARISEE SUR SUPPORT CLT ET/OU AUTRES PROCEDES SOUS ATex / AT / DTA]],""),
IF(MID(REFERENCEMENT_ACCESSOIRES[[#This Row],[POSE SUR CHAPE FLOTTANTE SUR SUPPORT CLT ET/OU AUTRES PROCEDES SOUS ATex / AT / DTA]],1,3)="OUI",CHAR(10)&amp;" - "&amp;REFERENCEMENT_ACCESSOIRES[[#Headers],[POSE SUR CHAPE FLOTTANTE SUR SUPPORT CLT ET/OU AUTRES PROCEDES SOUS ATex / AT / DTA]],""),
)),1)=CHAR(10),
RIGHT((CONCATENATE(REFERENCEMENT_ACCESSOIRES[[#This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
LEN((CONCATENATE(REFERENCEMENT_ACCESSOIRES[[#This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DTA]],""))))-1),"")</calculatedColumnFormula>
    </tableColumn>
    <tableColumn id="28" xr3:uid="{0DA07BFF-BE32-4B85-B124-A7228DA62903}" name="ISOLANT SOUS CHAPE VISE2" dataDxfId="67">
      <calculatedColumnFormula>IF(AND(RECH_ISOLANT=TRUE,ISOLANT_VISE=LISTES!$C$2,REFERENCEMENT_ACCESSOIRES[[#This Row],[ISOLANT SOUS CHAPE VISE]]&lt;&gt;""),"OUI","NON")</calculatedColumnFormula>
    </tableColumn>
    <tableColumn id="36" xr3:uid="{7BE82330-02D5-4EB3-8347-DFD4A40885EF}" name="TYPE ISOLANT SOUS CHAPE VISE" dataDxfId="66">
      <calculatedColumnFormula>IF(REFERENCEMENT_ACCESSOIRES[[#This Row],[ISOLANT SOUS CHAPE VISE2]]="OUI",REFERENCEMENT_ACCESSOIRES[[#This Row],[ISOLANT SOUS CHAPE VISE]],"")</calculatedColumnFormula>
    </tableColumn>
    <tableColumn id="33" xr3:uid="{C1F68898-34BC-4052-AA77-A6442FDB27E8}" name="SCAM VISE2" dataDxfId="65">
      <calculatedColumnFormula>IF(AND(RECH_ISOLANT=TRUE,ISOLANT_VISE=LISTES!$C$3,REFERENCEMENT_ACCESSOIRES[[#This Row],[SCAM VISE]]&lt;&gt;""),"OUI","NON")</calculatedColumnFormula>
    </tableColumn>
    <tableColumn id="37" xr3:uid="{546079CE-93A2-4D5B-8026-D5FA2B15E2C4}" name="TYPE SCAM" dataDxfId="64">
      <calculatedColumnFormula>IF(REFERENCEMENT_ACCESSOIRES[[#This Row],[SCAM VISE2]]="OUI",REFERENCEMENT_ACCESSOIRES[[#This Row],[SCAM VISE]],"")</calculatedColumnFormula>
    </tableColumn>
    <tableColumn id="50" xr3:uid="{78BD573B-8CB5-46FE-B307-7751AF3E2D9F}" name="ISOLANT + SCAM VISE" dataDxfId="63">
      <calculatedColumnFormula>IF(AND(RECH_ISOLANT=TRUE,ISOLANT_VISE=LISTES!$C$4,OR(REFERENCEMENT_ACCESSOIRES[[#This Row],[ISOLANT SOUS CHAPE VISE]]&lt;&gt;"",REFERENCEMENT_ACCESSOIRES[[#This Row],[SCAM VISE]]&lt;&gt;"")),"OUI","NON")</calculatedColumnFormula>
    </tableColumn>
    <tableColumn id="35" xr3:uid="{4A5532FA-71A1-4A07-8A68-7EAEE88313D2}" name="TYPE ISOLANT + SCAM VISE" dataDxfId="62">
      <calculatedColumnFormula>IF(LEFT((CONCATENATE(IF(REFERENCEMENT_ACCESSOIRES[[#This Row],[ISOLANT SOUS CHAPE VISE]]&lt;&gt;"",CHAR(10)&amp;REFERENCEMENT_ACCESSOIRES[[#This Row],[ISOLANT SOUS CHAPE VISE]],""),IF(REFERENCEMENT_ACCESSOIRES[[#This Row],[SCAM VISE]]&lt;&gt;"",CHAR(10)&amp;REFERENCEMENT_ACCESSOIRES[[#This Row],[SCAM VISE]],""))),1)=CHAR(10),RIGHT((CONCATENATE(IF(REFERENCEMENT_ACCESSOIRES[[#This Row],[ISOLANT SOUS CHAPE VISE]]&lt;&gt;"",CHAR(10)&amp;REFERENCEMENT_ACCESSOIRES[[#This Row],[ISOLANT SOUS CHAPE VISE]],""),IF(REFERENCEMENT_ACCESSOIRES[[#This Row],[SCAM VISE]]&lt;&gt;"",CHAR(10)&amp;REFERENCEMENT_ACCESSOIRES[[#This Row],[SCAM VISE]],""))),LEN(CONCATENATE(IF(REFERENCEMENT_ACCESSOIRES[[#This Row],[ISOLANT SOUS CHAPE VISE]]&lt;&gt;"",CHAR(10)&amp;REFERENCEMENT_ACCESSOIRES[[#This Row],[ISOLANT SOUS CHAPE VISE]],""),IF(REFERENCEMENT_ACCESSOIRES[[#This Row],[SCAM VISE]]&lt;&gt;"",CHAR(10)&amp;REFERENCEMENT_ACCESSOIRES[[#This Row],[SCAM VISE]],"")))-1),"")</calculatedColumnFormula>
    </tableColumn>
    <tableColumn id="38" xr3:uid="{634BD068-05A5-4214-8A48-4A8AECD98BF5}" name="RESULTAT TYPE ISOLANT" dataDxfId="61">
      <calculatedColumnFormula>IF(RECH_ISOLANT=TRUE,IF(ISOLANT_VISE=LISTES!$C$2,REFERENCEMENT_ACCESSOIRES[[#This Row],[TYPE ISOLANT SOUS CHAPE VISE]],IF(ISOLANT_VISE=LISTES!$C$3,REFERENCEMENT_ACCESSOIRES[[#This Row],[TYPE SCAM]],IF(ISOLANT_VISE=LISTES!$C$4,REFERENCEMENT_ACCESSOIRES[[#This Row],[TYPE ISOLANT + SCAM VISE]],""))),IF(RECH_ISOLANT=FALSE,REFERENCEMENT_ACCESSOIRES[[#This Row],[TYPE ISOLANT + SCAM VISE]]))</calculatedColumnFormula>
    </tableColumn>
    <tableColumn id="56" xr3:uid="{68C461F3-E85E-4FD2-B73B-26EEE86C6D84}" name="DALLE SUR SUPPORT BOIS DTU 51.3 VISE" dataDxfId="60">
      <calculatedColumnFormula>IF(AND(RECH_CHAPE=TRUE,REFERENCEMENT_ACCESSOIRES[[#This Row],[POSE SUR CHAPE DESOLIDARISEE SUR SUPPORT BOIS DTU 51.3]]="OUI"),"OUI",
IF(AND(RECH_CHAPE=TRUE,REFERENCEMENT_ACCESSOIRES[[#This Row],[POSE SUR CHAPE FLOTTANTE SUR SUPPORT BOIS DTU 51.3]]="OUI"),"OUI",""))</calculatedColumnFormula>
    </tableColumn>
    <tableColumn id="57" xr3:uid="{0A25873D-D207-4CD9-8072-126441A3EBEE}" name="DALLE SUR SUPPORT CLT VISE" dataDxfId="59">
      <calculatedColumnFormula>IF(AND(RECH_CHAPE=TRUE,REFERENCEMENT_ACCESSOIRES[[#This Row],[POSE SUR CHAPE DESOLIDARISEE SUR SUPPORT CLT ET/OU AUTRES PROCEDES SOUS ATex / AT / DTA]]="OUI"),"OUI",
IF(AND(RECH_CHAPE=TRUE,REFERENCEMENT_ACCESSOIRES[[#This Row],[POSE SUR CHAPE FLOTTANTE SUR SUPPORT CLT ET/OU AUTRES PROCEDES SOUS ATex / AT / DTA]]="OUI"),"OUI",""))</calculatedColumnFormula>
    </tableColumn>
    <tableColumn id="58" xr3:uid="{1D6C4D45-1DC9-4907-9900-A9DC7A7D0CA6}" name="DALLE SUR SUPPORT HYDRAULIQUE VISE" dataDxfId="58">
      <calculatedColumnFormula>IF(AND(RECH_CHAPE=TRUE,REFERENCEMENT_ACCESSOIRES[[#This Row],[POSE SUR CHAPE DESOLIDARISEE SUR SUPPORT HYDRAULIQUE]]="OUI"),"OUI",
IF(AND(RECH_CHAPE=TRUE,REFERENCEMENT_ACCESSOIRES[[#This Row],[POSE SUR CHAPE FLOTTANTE SUR SUPPORT HYDRAULIQUE]]="OUI"),"OUI",""))</calculatedColumnFormula>
    </tableColumn>
    <tableColumn id="25" xr3:uid="{30EB84E8-37ED-4572-83B8-247825BEAF99}" name="Validité" dataDxfId="57">
      <calculatedColumnFormula>REFERENCEMENT_ACCESSOIRES[[#This Row],[VALIDITE]]</calculatedColumnFormula>
    </tableColumn>
    <tableColumn id="44" xr3:uid="{1E3BA03B-06B1-4D37-BDCD-7C6750ED7279}" name="SUPPORT VISE" dataDxfId="56">
      <calculatedColumnFormula>IF(AND(RECH_SUPPORT=TRUE,REFERENCEMENT_ACCESSOIRES[[#This Row],[SUPPORT BOIS DTU 51.3 VISE]]="OUI",SUP_VISE=LISTES!$A$2),1,IF(AND(RECH_SUPPORT=TRUE,REFERENCEMENT_ACCESSOIRES[[#This Row],[SUPPORT CLT VISE]]="OUI",SUP_VISE=LISTES!$A$3),1,IF(RECH_SUPPORT=FALSE,1,"")))</calculatedColumnFormula>
    </tableColumn>
    <tableColumn id="17" xr3:uid="{15CD8507-1C10-4CB0-81DA-E85681377281}" name="DOUCHE VISE" dataDxfId="55">
      <calculatedColumnFormula>IF(AND(RECH_CLOISON=TRUE,REFERENCEMENT_ACCESSOIRES[[#This Row],[CLOISONNE]]="OUI",DOUCHE_VISE=LISTES!$E$2),1,IF(AND(RECH_CLOISON=TRUE,REFERENCEMENT_ACCESSOIRES[[#This Row],[OUVERT]]="OUI",DOUCHE_VISE=LISTES!$E$3),1,IF(RECH_CLOISON=FALSE,1,"")))</calculatedColumnFormula>
    </tableColumn>
    <tableColumn id="47" xr3:uid="{14DABE88-72DC-4DB2-B5BB-6D9B0E80755D}" name="ISOLANT VISE" dataDxfId="54">
      <calculatedColumnFormula>IF(AND(RECH_ISOLANT=TRUE,REFERENCEMENT_ACCESSOIRES[[#This Row],[ISOLANT SOUS CHAPE VISE2]]="OUI"),1,IF(AND(RECH_ISOLANT=TRUE,REFERENCEMENT_ACCESSOIRES[[#This Row],[SCAM VISE2]]="OUI"),1,IF(AND(RECH_ISOLANT=TRUE,REFERENCEMENT_ACCESSOIRES[[#This Row],[ISOLANT + SCAM VISE]]="OUI"),1,IF(RECH_ISOLANT=FALSE,1,""))))</calculatedColumnFormula>
    </tableColumn>
    <tableColumn id="53" xr3:uid="{47F1512B-79A6-44D2-ABF7-F3A44B4550A6}" name="CHAPE VISEE2" dataDxfId="53">
      <calculatedColumnFormula>IF(AND(RECH_CHAPE=TRUE,REFERENCEMENT_ACCESSOIRES[[#This Row],[DALLE SUR SUPPORT BOIS DTU 51.3 VISE]]="OUI",SUP_VISE=LISTES!$A$2),1,IF(AND(RECH_CHAPE=TRUE,REFERENCEMENT_ACCESSOIRES[[#This Row],[DALLE SUR SUPPORT CLT VISE]]="OUI",SUP_VISE=LISTES!$A$3),1,IF(RECH_CHAPE=FALSE,1,IF(RECH_CHAPE=TRUE,1,""))))</calculatedColumnFormula>
    </tableColumn>
    <tableColumn id="51" xr3:uid="{1FEE1370-4B2A-4DA8-B024-4D9FA6738D9D}" name="Ordre" dataDxfId="52">
      <calculatedColumnFormula>IF(REFERENCEMENT_ACCESSOIRES[[#This Row],[Eligibilité procédé]]&lt;&gt;0,COUNTIF(REFERENCEMENT_ACCESSOIRES[Eligibilité procédé],"&lt;="&amp;REFERENCEMENT_ACCESSOIRES[[#This Row],[Eligibilité procédé]])-COUNTIF(REFERENCEMENT_ACCESSOIRES[Eligibilité procédé],"=0"),ROWS(REFERENCEMENT_ACCESSOIRES[Ordre]))</calculatedColumnFormula>
    </tableColumn>
    <tableColumn id="52" xr3:uid="{57A70C14-37F4-4911-971F-F1453E3E5CE6}" name="Eligibilité procédé" dataDxfId="51">
      <calculatedColumnFormula>IF(COUNTIF((REFERENCEMENT_ACCESSOIRES[[#This Row],[Validité]:[CHAPE VISEE2]]),"&lt;&gt;"&amp;"")=SUM(REFERENCEMENT_ACCESSOIRES[[#This Row],[Validité]:[CHAPE VISEE2]]),ROW(REFERENCEMENT_ACCESSOIRES[[#This Row],[Ordre]]),"")</calculatedColumnFormula>
    </tableColumn>
  </tableColumns>
  <tableStyleInfo name="Style de tableau 1"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table" Target="../tables/table1.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vmlDrawing" Target="../drawings/vmlDrawing2.vml"/><Relationship Id="rId1" Type="http://schemas.openxmlformats.org/officeDocument/2006/relationships/printerSettings" Target="../printerSettings/printerSettings4.bin"/><Relationship Id="rId5" Type="http://schemas.openxmlformats.org/officeDocument/2006/relationships/comments" Target="../comments1.xml"/><Relationship Id="rId4"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40CB4A-9C0C-4625-84F9-8F63904F0984}">
  <sheetPr codeName="Feuil2">
    <tabColor theme="4"/>
    <pageSetUpPr fitToPage="1"/>
  </sheetPr>
  <dimension ref="A1:A57"/>
  <sheetViews>
    <sheetView showGridLines="0" tabSelected="1" workbookViewId="0">
      <selection activeCell="A17" sqref="A17"/>
    </sheetView>
  </sheetViews>
  <sheetFormatPr baseColWidth="10" defaultColWidth="0" defaultRowHeight="15" zeroHeight="1" x14ac:dyDescent="0.25"/>
  <cols>
    <col min="1" max="1" width="140.7109375" customWidth="1"/>
    <col min="2" max="16384" width="11.42578125" hidden="1"/>
  </cols>
  <sheetData>
    <row r="1" spans="1:1" x14ac:dyDescent="0.25">
      <c r="A1" s="82"/>
    </row>
    <row r="2" spans="1:1" x14ac:dyDescent="0.25">
      <c r="A2" s="82"/>
    </row>
    <row r="3" spans="1:1" x14ac:dyDescent="0.25">
      <c r="A3" s="82"/>
    </row>
    <row r="4" spans="1:1" x14ac:dyDescent="0.25">
      <c r="A4" s="82"/>
    </row>
    <row r="5" spans="1:1" x14ac:dyDescent="0.25">
      <c r="A5" s="82"/>
    </row>
    <row r="6" spans="1:1" x14ac:dyDescent="0.25">
      <c r="A6" s="82"/>
    </row>
    <row r="7" spans="1:1" x14ac:dyDescent="0.25">
      <c r="A7" s="82"/>
    </row>
    <row r="8" spans="1:1" x14ac:dyDescent="0.25">
      <c r="A8" s="82"/>
    </row>
    <row r="9" spans="1:1" ht="85.15" customHeight="1" x14ac:dyDescent="0.25">
      <c r="A9" s="27" t="s">
        <v>141</v>
      </c>
    </row>
    <row r="10" spans="1:1" ht="26.25" x14ac:dyDescent="0.25">
      <c r="A10" s="64" t="s">
        <v>148</v>
      </c>
    </row>
    <row r="11" spans="1:1" ht="23.25" customHeight="1" x14ac:dyDescent="0.25">
      <c r="A11" s="60" t="s">
        <v>212</v>
      </c>
    </row>
    <row r="12" spans="1:1" ht="23.25" customHeight="1" x14ac:dyDescent="0.25">
      <c r="A12" s="60" t="s">
        <v>213</v>
      </c>
    </row>
    <row r="13" spans="1:1" ht="42" x14ac:dyDescent="0.35">
      <c r="A13" s="14" t="s">
        <v>12</v>
      </c>
    </row>
    <row r="14" spans="1:1" ht="168" x14ac:dyDescent="0.25">
      <c r="A14" s="15" t="s">
        <v>135</v>
      </c>
    </row>
    <row r="15" spans="1:1" ht="24.75" customHeight="1" x14ac:dyDescent="0.25">
      <c r="A15" s="66" t="s">
        <v>128</v>
      </c>
    </row>
    <row r="16" spans="1:1" ht="86.25" customHeight="1" x14ac:dyDescent="0.25">
      <c r="A16" s="59" t="s">
        <v>161</v>
      </c>
    </row>
    <row r="17" spans="1:1" ht="24.75" customHeight="1" x14ac:dyDescent="0.25">
      <c r="A17" s="66" t="s">
        <v>176</v>
      </c>
    </row>
    <row r="18" spans="1:1" ht="65.25" customHeight="1" x14ac:dyDescent="0.25">
      <c r="A18" s="59" t="s">
        <v>129</v>
      </c>
    </row>
    <row r="19" spans="1:1" ht="20.25" customHeight="1" x14ac:dyDescent="0.25">
      <c r="A19" s="66" t="s">
        <v>177</v>
      </c>
    </row>
    <row r="20" spans="1:1" ht="104.25" customHeight="1" x14ac:dyDescent="0.25">
      <c r="A20" s="59" t="s">
        <v>162</v>
      </c>
    </row>
    <row r="21" spans="1:1" ht="20.25" customHeight="1" x14ac:dyDescent="0.25">
      <c r="A21" s="66" t="s">
        <v>130</v>
      </c>
    </row>
    <row r="22" spans="1:1" hidden="1" x14ac:dyDescent="0.25">
      <c r="A22" s="13"/>
    </row>
    <row r="23" spans="1:1" hidden="1" x14ac:dyDescent="0.25">
      <c r="A23" s="13"/>
    </row>
    <row r="24" spans="1:1" hidden="1" x14ac:dyDescent="0.25">
      <c r="A24" s="13"/>
    </row>
    <row r="25" spans="1:1" hidden="1" x14ac:dyDescent="0.25">
      <c r="A25" s="13"/>
    </row>
    <row r="26" spans="1:1" hidden="1" x14ac:dyDescent="0.25">
      <c r="A26" s="13"/>
    </row>
    <row r="27" spans="1:1" ht="14.45" hidden="1" customHeight="1" x14ac:dyDescent="0.25"/>
    <row r="28" spans="1:1" ht="14.45" hidden="1" customHeight="1" x14ac:dyDescent="0.25">
      <c r="A28" s="17"/>
    </row>
    <row r="29" spans="1:1" ht="14.45" hidden="1" customHeight="1" x14ac:dyDescent="0.25">
      <c r="A29" s="17"/>
    </row>
    <row r="30" spans="1:1" ht="14.45" hidden="1" customHeight="1" x14ac:dyDescent="0.25">
      <c r="A30" s="17"/>
    </row>
    <row r="31" spans="1:1" ht="14.45" hidden="1" customHeight="1" x14ac:dyDescent="0.25">
      <c r="A31" s="17"/>
    </row>
    <row r="32" spans="1:1" ht="14.45" hidden="1" customHeight="1" x14ac:dyDescent="0.25">
      <c r="A32" s="17"/>
    </row>
    <row r="33" spans="1:1" ht="14.45" hidden="1" customHeight="1" x14ac:dyDescent="0.25">
      <c r="A33" s="17"/>
    </row>
    <row r="34" spans="1:1" ht="14.45" hidden="1" customHeight="1" x14ac:dyDescent="0.25">
      <c r="A34" s="17"/>
    </row>
    <row r="35" spans="1:1" ht="14.45" hidden="1" customHeight="1" x14ac:dyDescent="0.25">
      <c r="A35" s="17"/>
    </row>
    <row r="36" spans="1:1" ht="14.45" hidden="1" customHeight="1" x14ac:dyDescent="0.25">
      <c r="A36" s="17"/>
    </row>
    <row r="37" spans="1:1" ht="14.45" hidden="1" customHeight="1" x14ac:dyDescent="0.25">
      <c r="A37" s="17"/>
    </row>
    <row r="38" spans="1:1" ht="14.45" hidden="1" customHeight="1" x14ac:dyDescent="0.25">
      <c r="A38" s="17"/>
    </row>
    <row r="39" spans="1:1" ht="14.45" hidden="1" customHeight="1" x14ac:dyDescent="0.25">
      <c r="A39" s="17"/>
    </row>
    <row r="40" spans="1:1" ht="14.45" hidden="1" customHeight="1" x14ac:dyDescent="0.25">
      <c r="A40" s="17"/>
    </row>
    <row r="41" spans="1:1" ht="14.45" hidden="1" customHeight="1" x14ac:dyDescent="0.25">
      <c r="A41" s="17"/>
    </row>
    <row r="42" spans="1:1" ht="14.45" hidden="1" customHeight="1" x14ac:dyDescent="0.25">
      <c r="A42" s="17"/>
    </row>
    <row r="43" spans="1:1" ht="14.45" hidden="1" customHeight="1" x14ac:dyDescent="0.25">
      <c r="A43" s="18"/>
    </row>
    <row r="44" spans="1:1" ht="14.45" hidden="1" customHeight="1" x14ac:dyDescent="0.25">
      <c r="A44" s="18"/>
    </row>
    <row r="45" spans="1:1" ht="14.45" hidden="1" customHeight="1" x14ac:dyDescent="0.25">
      <c r="A45" s="18"/>
    </row>
    <row r="46" spans="1:1" ht="14.45" hidden="1" customHeight="1" x14ac:dyDescent="0.25">
      <c r="A46" s="18"/>
    </row>
    <row r="47" spans="1:1" ht="14.45" hidden="1" customHeight="1" x14ac:dyDescent="0.25">
      <c r="A47" s="18"/>
    </row>
    <row r="48" spans="1:1" ht="14.45" hidden="1" customHeight="1" x14ac:dyDescent="0.25">
      <c r="A48" s="18"/>
    </row>
    <row r="49" spans="1:1" ht="14.45" hidden="1" customHeight="1" x14ac:dyDescent="0.25">
      <c r="A49" s="18"/>
    </row>
    <row r="50" spans="1:1" ht="14.45" hidden="1" customHeight="1" x14ac:dyDescent="0.25">
      <c r="A50" s="18"/>
    </row>
    <row r="51" spans="1:1" ht="14.45" hidden="1" customHeight="1" x14ac:dyDescent="0.25">
      <c r="A51" s="18"/>
    </row>
    <row r="52" spans="1:1" ht="14.45" hidden="1" customHeight="1" x14ac:dyDescent="0.25">
      <c r="A52" s="18"/>
    </row>
    <row r="53" spans="1:1" ht="14.45" hidden="1" customHeight="1" x14ac:dyDescent="0.25">
      <c r="A53" s="18"/>
    </row>
    <row r="54" spans="1:1" ht="14.45" hidden="1" customHeight="1" x14ac:dyDescent="0.25">
      <c r="A54" s="18"/>
    </row>
    <row r="55" spans="1:1" ht="14.45" hidden="1" customHeight="1" x14ac:dyDescent="0.25">
      <c r="A55" s="18"/>
    </row>
    <row r="56" spans="1:1" ht="14.45" hidden="1" customHeight="1" x14ac:dyDescent="0.25">
      <c r="A56" s="18"/>
    </row>
    <row r="57" spans="1:1" ht="14.45" hidden="1" customHeight="1" x14ac:dyDescent="0.25">
      <c r="A57" s="18"/>
    </row>
  </sheetData>
  <sheetProtection algorithmName="SHA-512" hashValue="eM1l93Vi2eTuUwS7BM/m06fJkDXdFUSIWlPeVI9HWFg0SzjVZ5btKZvGfsb317bJd2zZ0Aoz/b5sm8LnvdDEmw==" saltValue="PIx8zJISrl8lg1GNiZ5TuA==" spinCount="100000" sheet="1" objects="1" scenarios="1" selectLockedCells="1"/>
  <mergeCells count="1">
    <mergeCell ref="A1:A8"/>
  </mergeCells>
  <dataValidations count="1">
    <dataValidation allowBlank="1" showInputMessage="1" sqref="A1 A9:A21" xr:uid="{283E18D4-5DE6-4F21-94ED-331FFB07C4F4}"/>
  </dataValidations>
  <printOptions horizontalCentered="1"/>
  <pageMargins left="0.25" right="0.25" top="0.75" bottom="0.75" header="0.3" footer="0.3"/>
  <pageSetup paperSize="9" scale="91" orientation="portrait" verticalDpi="597" r:id="rId1"/>
  <headerFooter scaleWithDoc="0">
    <oddHeader>&amp;R&amp;D</oddHeader>
    <oddFooter>&amp;R&amp;P/&amp;N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79E710-9082-4AC5-8C05-539DB2E3CEA5}">
  <sheetPr>
    <tabColor theme="0" tint="-0.499984740745262"/>
  </sheetPr>
  <dimension ref="A1:AE169"/>
  <sheetViews>
    <sheetView showGridLines="0" workbookViewId="0"/>
  </sheetViews>
  <sheetFormatPr baseColWidth="10" defaultColWidth="0" defaultRowHeight="15" customHeight="1" zeroHeight="1" x14ac:dyDescent="0.25"/>
  <cols>
    <col min="1" max="1" width="115.7109375" customWidth="1"/>
    <col min="2" max="16384" width="11.5703125" hidden="1"/>
  </cols>
  <sheetData>
    <row r="1" spans="1:31" x14ac:dyDescent="0.25">
      <c r="A1" s="12"/>
      <c r="B1" s="13"/>
      <c r="C1" s="1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row>
    <row r="2" spans="1:31" x14ac:dyDescent="0.25">
      <c r="A2" s="12"/>
      <c r="B2" s="13"/>
      <c r="C2" s="13"/>
      <c r="D2" s="13"/>
      <c r="E2" s="13"/>
      <c r="F2" s="13"/>
      <c r="G2" s="13"/>
      <c r="H2" s="13"/>
      <c r="I2" s="13"/>
      <c r="J2" s="13"/>
      <c r="K2" s="13"/>
      <c r="L2" s="13"/>
      <c r="M2" s="13"/>
      <c r="N2" s="13"/>
      <c r="O2" s="13"/>
      <c r="P2" s="13"/>
      <c r="Q2" s="13"/>
      <c r="R2" s="13"/>
      <c r="S2" s="13"/>
      <c r="T2" s="13"/>
      <c r="U2" s="13"/>
      <c r="V2" s="13"/>
      <c r="W2" s="13"/>
      <c r="X2" s="13"/>
      <c r="Y2" s="13"/>
      <c r="Z2" s="13"/>
      <c r="AA2" s="13"/>
      <c r="AB2" s="13"/>
      <c r="AC2" s="13"/>
      <c r="AD2" s="13"/>
      <c r="AE2" s="13"/>
    </row>
    <row r="3" spans="1:31" x14ac:dyDescent="0.25">
      <c r="A3" s="12"/>
      <c r="B3" s="13"/>
      <c r="C3" s="13"/>
      <c r="D3" s="13"/>
      <c r="E3" s="13"/>
      <c r="F3" s="13"/>
      <c r="G3" s="13"/>
      <c r="H3" s="13"/>
      <c r="I3" s="13"/>
      <c r="J3" s="13"/>
      <c r="K3" s="13"/>
      <c r="L3" s="13"/>
      <c r="M3" s="13"/>
      <c r="N3" s="13"/>
      <c r="O3" s="13"/>
      <c r="P3" s="13"/>
      <c r="Q3" s="13"/>
      <c r="R3" s="13"/>
      <c r="S3" s="13"/>
      <c r="T3" s="13"/>
      <c r="U3" s="13"/>
      <c r="V3" s="13"/>
      <c r="W3" s="13"/>
      <c r="X3" s="13"/>
      <c r="Y3" s="13"/>
      <c r="Z3" s="13"/>
      <c r="AA3" s="13"/>
      <c r="AB3" s="13"/>
      <c r="AC3" s="13"/>
      <c r="AD3" s="13"/>
      <c r="AE3" s="13"/>
    </row>
    <row r="4" spans="1:31" x14ac:dyDescent="0.25">
      <c r="A4" s="12"/>
      <c r="B4" s="13"/>
      <c r="C4" s="13"/>
      <c r="D4" s="13"/>
      <c r="E4" s="13"/>
      <c r="F4" s="13"/>
      <c r="G4" s="13"/>
      <c r="H4" s="13"/>
      <c r="I4" s="13"/>
      <c r="J4" s="13"/>
      <c r="K4" s="13"/>
      <c r="L4" s="13"/>
      <c r="M4" s="13"/>
      <c r="N4" s="13"/>
      <c r="O4" s="13"/>
      <c r="P4" s="13"/>
      <c r="Q4" s="13"/>
      <c r="R4" s="13"/>
      <c r="S4" s="13"/>
      <c r="T4" s="13"/>
      <c r="U4" s="13"/>
      <c r="V4" s="13"/>
      <c r="W4" s="13"/>
      <c r="X4" s="13"/>
      <c r="Y4" s="13"/>
      <c r="Z4" s="13"/>
      <c r="AA4" s="13"/>
      <c r="AB4" s="13"/>
      <c r="AC4" s="13"/>
      <c r="AD4" s="13"/>
      <c r="AE4" s="13"/>
    </row>
    <row r="5" spans="1:31" x14ac:dyDescent="0.25">
      <c r="A5" s="12"/>
      <c r="B5" s="13"/>
      <c r="C5" s="13"/>
      <c r="D5" s="13"/>
      <c r="E5" s="13"/>
      <c r="F5" s="13"/>
      <c r="G5" s="13"/>
      <c r="H5" s="13"/>
      <c r="I5" s="13"/>
      <c r="J5" s="13"/>
      <c r="K5" s="13"/>
      <c r="L5" s="13"/>
      <c r="M5" s="13"/>
      <c r="N5" s="13"/>
      <c r="O5" s="13"/>
      <c r="P5" s="13"/>
      <c r="Q5" s="13"/>
      <c r="R5" s="13"/>
      <c r="S5" s="13"/>
      <c r="T5" s="13"/>
      <c r="U5" s="13"/>
      <c r="V5" s="13"/>
      <c r="W5" s="13"/>
      <c r="X5" s="13"/>
      <c r="Y5" s="13"/>
      <c r="Z5" s="13"/>
      <c r="AA5" s="13"/>
      <c r="AB5" s="13"/>
      <c r="AC5" s="13"/>
      <c r="AD5" s="13"/>
      <c r="AE5" s="13"/>
    </row>
    <row r="6" spans="1:31" x14ac:dyDescent="0.25">
      <c r="A6" s="12"/>
      <c r="B6" s="13"/>
      <c r="C6" s="13"/>
      <c r="D6" s="13"/>
      <c r="E6" s="13"/>
      <c r="F6" s="13"/>
      <c r="G6" s="13"/>
      <c r="H6" s="13"/>
      <c r="I6" s="13"/>
      <c r="J6" s="13"/>
      <c r="K6" s="13"/>
      <c r="L6" s="13"/>
      <c r="M6" s="13"/>
      <c r="N6" s="13"/>
      <c r="O6" s="13"/>
      <c r="P6" s="13"/>
      <c r="Q6" s="13"/>
      <c r="R6" s="13"/>
      <c r="S6" s="13"/>
      <c r="T6" s="13"/>
      <c r="U6" s="13"/>
      <c r="V6" s="13"/>
      <c r="W6" s="13"/>
      <c r="X6" s="13"/>
      <c r="Y6" s="13"/>
      <c r="Z6" s="13"/>
      <c r="AA6" s="13"/>
      <c r="AB6" s="13"/>
      <c r="AC6" s="13"/>
      <c r="AD6" s="13"/>
      <c r="AE6" s="13"/>
    </row>
    <row r="7" spans="1:31" x14ac:dyDescent="0.25">
      <c r="A7" s="12"/>
      <c r="B7" s="13"/>
      <c r="C7" s="13"/>
      <c r="D7" s="13"/>
      <c r="E7" s="13"/>
      <c r="F7" s="13"/>
      <c r="G7" s="13"/>
      <c r="H7" s="13"/>
      <c r="I7" s="13"/>
      <c r="J7" s="13"/>
      <c r="K7" s="13"/>
      <c r="L7" s="13"/>
      <c r="M7" s="13"/>
      <c r="N7" s="13"/>
      <c r="O7" s="13"/>
      <c r="P7" s="13"/>
      <c r="Q7" s="13"/>
      <c r="R7" s="13"/>
      <c r="S7" s="13"/>
      <c r="T7" s="13"/>
      <c r="U7" s="13"/>
      <c r="V7" s="13"/>
      <c r="W7" s="13"/>
      <c r="X7" s="13"/>
      <c r="Y7" s="13"/>
      <c r="Z7" s="13"/>
      <c r="AA7" s="13"/>
      <c r="AB7" s="13"/>
      <c r="AC7" s="13"/>
      <c r="AD7" s="13"/>
      <c r="AE7" s="13"/>
    </row>
    <row r="8" spans="1:31" ht="52.5" x14ac:dyDescent="0.25">
      <c r="A8" s="50" t="str">
        <f>+ACCUEIL!A9</f>
        <v>MODULE DE RECHERCHE SIMPLIFIEE 
DE PROCEDES DE DOUCHE ZERO RESSAUT SUR SUPPORT BOIS</v>
      </c>
      <c r="B8" s="13"/>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row>
    <row r="9" spans="1:31" ht="23.25" x14ac:dyDescent="0.25">
      <c r="A9" s="65" t="s">
        <v>142</v>
      </c>
      <c r="B9" s="13"/>
      <c r="C9" s="13"/>
      <c r="D9" s="13"/>
      <c r="E9" s="13"/>
      <c r="F9" s="13"/>
      <c r="G9" s="13"/>
      <c r="H9" s="13"/>
      <c r="I9" s="13"/>
      <c r="J9" s="13"/>
      <c r="K9" s="13"/>
      <c r="L9" s="13"/>
      <c r="M9" s="13"/>
      <c r="N9" s="13"/>
      <c r="O9" s="13"/>
      <c r="P9" s="13"/>
      <c r="Q9" s="13"/>
      <c r="R9" s="13"/>
      <c r="S9" s="13"/>
      <c r="T9" s="13"/>
      <c r="U9" s="13"/>
      <c r="V9" s="13"/>
      <c r="W9" s="13"/>
      <c r="X9" s="13"/>
      <c r="Y9" s="13"/>
      <c r="Z9" s="13"/>
      <c r="AA9" s="13"/>
      <c r="AB9" s="13"/>
      <c r="AC9" s="13"/>
      <c r="AD9" s="13"/>
      <c r="AE9" s="13"/>
    </row>
    <row r="10" spans="1:31" ht="18.75" x14ac:dyDescent="0.25">
      <c r="A10" s="60" t="str">
        <f>+ACCUEIL!A11</f>
        <v>Version 06 du 10/02/2026</v>
      </c>
      <c r="B10" s="13"/>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row>
    <row r="11" spans="1:31" ht="42" x14ac:dyDescent="0.35">
      <c r="A11" s="14" t="s">
        <v>12</v>
      </c>
      <c r="B11" s="13"/>
      <c r="C11" s="13"/>
      <c r="D11" s="13"/>
      <c r="E11" s="13"/>
      <c r="F11" s="13"/>
      <c r="G11" s="13"/>
      <c r="H11" s="13"/>
      <c r="I11" s="13"/>
      <c r="J11" s="13"/>
      <c r="K11" s="13"/>
      <c r="L11" s="13"/>
      <c r="M11" s="13"/>
      <c r="N11" s="13"/>
      <c r="O11" s="13"/>
      <c r="P11" s="13"/>
      <c r="Q11" s="13"/>
      <c r="R11" s="13"/>
      <c r="S11" s="13"/>
      <c r="T11" s="13"/>
      <c r="U11" s="13"/>
      <c r="V11" s="13"/>
      <c r="W11" s="13"/>
      <c r="X11" s="13"/>
      <c r="Y11" s="13"/>
      <c r="Z11" s="13"/>
      <c r="AA11" s="13"/>
      <c r="AB11" s="13"/>
      <c r="AC11" s="13"/>
      <c r="AD11" s="13"/>
      <c r="AE11" s="13"/>
    </row>
    <row r="12" spans="1:31" x14ac:dyDescent="0.25">
      <c r="A12" s="83" t="s">
        <v>147</v>
      </c>
      <c r="B12" s="13"/>
      <c r="C12" s="13"/>
      <c r="D12" s="13"/>
      <c r="E12" s="13"/>
      <c r="F12" s="13"/>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row>
    <row r="13" spans="1:31" x14ac:dyDescent="0.25">
      <c r="A13" s="8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row>
    <row r="14" spans="1:31" x14ac:dyDescent="0.25">
      <c r="A14" s="83"/>
      <c r="B14" s="13"/>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row>
    <row r="15" spans="1:31" x14ac:dyDescent="0.25">
      <c r="A15" s="13"/>
      <c r="B15" s="13"/>
      <c r="C15" s="13"/>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row>
    <row r="16" spans="1:31" x14ac:dyDescent="0.25">
      <c r="A16" s="13"/>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row>
    <row r="17" spans="1:31" x14ac:dyDescent="0.25">
      <c r="A17" s="13"/>
      <c r="B17" s="13"/>
      <c r="C17" s="13"/>
      <c r="D17" s="13"/>
      <c r="E17" s="13"/>
      <c r="F17" s="13"/>
      <c r="G17" s="13"/>
      <c r="H17" s="13"/>
      <c r="I17" s="13"/>
      <c r="J17" s="13"/>
      <c r="K17" s="13"/>
      <c r="L17" s="13"/>
      <c r="M17" s="13"/>
      <c r="N17" s="13"/>
      <c r="O17" s="13"/>
      <c r="P17" s="13"/>
      <c r="Q17" s="13"/>
      <c r="R17" s="13"/>
      <c r="S17" s="13"/>
      <c r="T17" s="13"/>
      <c r="U17" s="13"/>
      <c r="V17" s="13"/>
      <c r="W17" s="13"/>
      <c r="X17" s="13"/>
      <c r="Y17" s="13"/>
      <c r="Z17" s="13"/>
      <c r="AA17" s="13"/>
      <c r="AB17" s="13"/>
      <c r="AC17" s="13"/>
      <c r="AD17" s="13"/>
      <c r="AE17" s="13"/>
    </row>
    <row r="18" spans="1:31" ht="18" customHeight="1" x14ac:dyDescent="0.25">
      <c r="B18" s="16"/>
      <c r="C18" s="16"/>
      <c r="D18" s="16"/>
      <c r="E18" s="16"/>
      <c r="F18" s="16"/>
      <c r="G18" s="16"/>
      <c r="H18" s="16"/>
      <c r="I18" s="16"/>
      <c r="J18" s="16"/>
      <c r="K18" s="16"/>
      <c r="L18" s="16"/>
      <c r="M18" s="16"/>
      <c r="N18" s="16"/>
      <c r="O18" s="16"/>
      <c r="P18" s="16"/>
      <c r="Q18" s="16"/>
      <c r="R18" s="16"/>
      <c r="S18" s="16"/>
      <c r="T18" s="16"/>
      <c r="U18" s="16"/>
      <c r="V18" s="16"/>
      <c r="W18" s="16"/>
      <c r="X18" s="16"/>
      <c r="Y18" s="16"/>
      <c r="Z18" s="16"/>
      <c r="AA18" s="16"/>
      <c r="AB18" s="16"/>
      <c r="AC18" s="16"/>
      <c r="AD18" s="16"/>
      <c r="AE18" s="16"/>
    </row>
    <row r="19" spans="1:31" ht="18" customHeight="1" x14ac:dyDescent="0.25">
      <c r="A19" s="17"/>
      <c r="B19" s="16"/>
      <c r="C19" s="16"/>
      <c r="D19" s="16"/>
      <c r="E19" s="16"/>
      <c r="F19" s="16"/>
      <c r="G19" s="16"/>
      <c r="H19" s="16"/>
      <c r="I19" s="16"/>
      <c r="J19" s="16"/>
      <c r="K19" s="16"/>
      <c r="L19" s="16"/>
      <c r="M19" s="16"/>
      <c r="N19" s="16"/>
      <c r="O19" s="16"/>
      <c r="P19" s="16"/>
      <c r="Q19" s="16"/>
      <c r="R19" s="16"/>
      <c r="S19" s="16"/>
      <c r="T19" s="16"/>
      <c r="U19" s="16"/>
      <c r="V19" s="16"/>
      <c r="W19" s="16"/>
      <c r="X19" s="16"/>
      <c r="Y19" s="16"/>
      <c r="Z19" s="16"/>
      <c r="AA19" s="16"/>
      <c r="AB19" s="16"/>
      <c r="AC19" s="16"/>
      <c r="AD19" s="16"/>
      <c r="AE19" s="16"/>
    </row>
    <row r="20" spans="1:31" ht="18" customHeight="1" x14ac:dyDescent="0.25">
      <c r="A20" s="17"/>
      <c r="B20" s="16"/>
      <c r="C20" s="16"/>
      <c r="D20" s="16"/>
      <c r="E20" s="16"/>
      <c r="F20" s="16"/>
      <c r="G20" s="16"/>
      <c r="H20" s="16"/>
      <c r="I20" s="16"/>
      <c r="J20" s="16"/>
      <c r="K20" s="16"/>
      <c r="L20" s="16"/>
      <c r="M20" s="16"/>
      <c r="N20" s="16"/>
      <c r="O20" s="16"/>
      <c r="P20" s="16"/>
      <c r="Q20" s="16"/>
      <c r="R20" s="16"/>
      <c r="S20" s="16"/>
      <c r="T20" s="16"/>
      <c r="U20" s="16"/>
      <c r="V20" s="16"/>
      <c r="W20" s="16"/>
      <c r="X20" s="16"/>
      <c r="Y20" s="16"/>
      <c r="Z20" s="16"/>
      <c r="AA20" s="16"/>
      <c r="AB20" s="16"/>
      <c r="AC20" s="16"/>
      <c r="AD20" s="16"/>
      <c r="AE20" s="16"/>
    </row>
    <row r="21" spans="1:31" ht="18" customHeight="1" x14ac:dyDescent="0.25">
      <c r="A21" s="17"/>
      <c r="B21" s="16"/>
      <c r="C21" s="16"/>
      <c r="D21" s="16"/>
      <c r="E21" s="16"/>
      <c r="F21" s="16"/>
      <c r="G21" s="16"/>
      <c r="H21" s="16"/>
      <c r="I21" s="16"/>
      <c r="J21" s="16"/>
      <c r="K21" s="16"/>
      <c r="L21" s="16"/>
      <c r="M21" s="16"/>
      <c r="N21" s="16"/>
      <c r="O21" s="16"/>
      <c r="P21" s="16"/>
      <c r="Q21" s="16"/>
      <c r="R21" s="16"/>
      <c r="S21" s="16"/>
      <c r="T21" s="16"/>
      <c r="U21" s="16"/>
      <c r="V21" s="16"/>
      <c r="W21" s="16"/>
      <c r="X21" s="16"/>
      <c r="Y21" s="16"/>
      <c r="Z21" s="16"/>
      <c r="AA21" s="16"/>
      <c r="AB21" s="16"/>
      <c r="AC21" s="16"/>
      <c r="AD21" s="16"/>
      <c r="AE21" s="16"/>
    </row>
    <row r="22" spans="1:31" ht="18" customHeight="1" x14ac:dyDescent="0.25">
      <c r="A22" s="17"/>
      <c r="B22" s="16"/>
      <c r="C22" s="16"/>
      <c r="D22" s="16"/>
      <c r="E22" s="16"/>
      <c r="F22" s="16"/>
      <c r="G22" s="16"/>
      <c r="H22" s="16"/>
      <c r="I22" s="16"/>
      <c r="J22" s="16"/>
      <c r="K22" s="16"/>
      <c r="L22" s="16"/>
      <c r="M22" s="16"/>
      <c r="N22" s="16"/>
      <c r="O22" s="16"/>
      <c r="P22" s="16"/>
      <c r="Q22" s="16"/>
      <c r="R22" s="16"/>
      <c r="S22" s="16"/>
      <c r="T22" s="16"/>
      <c r="U22" s="16"/>
      <c r="V22" s="16"/>
      <c r="W22" s="16"/>
      <c r="X22" s="16"/>
      <c r="Y22" s="16"/>
      <c r="Z22" s="16"/>
      <c r="AA22" s="16"/>
      <c r="AB22" s="16"/>
      <c r="AC22" s="16"/>
      <c r="AD22" s="16"/>
      <c r="AE22" s="16"/>
    </row>
    <row r="23" spans="1:31" ht="18" customHeight="1" x14ac:dyDescent="0.25">
      <c r="A23" s="17"/>
      <c r="B23" s="16"/>
      <c r="C23" s="16"/>
      <c r="D23" s="16"/>
      <c r="E23" s="16"/>
      <c r="F23" s="16"/>
      <c r="G23" s="16"/>
      <c r="H23" s="16"/>
      <c r="I23" s="16"/>
      <c r="J23" s="16"/>
      <c r="K23" s="16"/>
      <c r="L23" s="16"/>
      <c r="M23" s="16"/>
      <c r="N23" s="16"/>
      <c r="O23" s="16"/>
      <c r="P23" s="16"/>
      <c r="Q23" s="16"/>
      <c r="R23" s="16"/>
      <c r="S23" s="16"/>
      <c r="T23" s="16"/>
      <c r="U23" s="16"/>
      <c r="V23" s="16"/>
      <c r="W23" s="16"/>
      <c r="X23" s="16"/>
      <c r="Y23" s="16"/>
      <c r="Z23" s="16"/>
      <c r="AA23" s="16"/>
      <c r="AB23" s="16"/>
      <c r="AC23" s="16"/>
      <c r="AD23" s="16"/>
      <c r="AE23" s="16"/>
    </row>
    <row r="24" spans="1:31" ht="18" customHeight="1" x14ac:dyDescent="0.25">
      <c r="A24" s="17"/>
      <c r="B24" s="16"/>
      <c r="C24" s="16"/>
      <c r="D24" s="16"/>
      <c r="E24" s="16"/>
      <c r="F24" s="16"/>
      <c r="G24" s="16"/>
      <c r="H24" s="16"/>
      <c r="I24" s="16"/>
      <c r="J24" s="16"/>
      <c r="K24" s="16"/>
      <c r="L24" s="16"/>
      <c r="M24" s="16"/>
      <c r="N24" s="16"/>
      <c r="O24" s="16"/>
      <c r="P24" s="16"/>
      <c r="Q24" s="16"/>
      <c r="R24" s="16"/>
      <c r="S24" s="16"/>
      <c r="T24" s="16"/>
      <c r="U24" s="16"/>
      <c r="V24" s="16"/>
      <c r="W24" s="16"/>
      <c r="X24" s="16"/>
      <c r="Y24" s="16"/>
      <c r="Z24" s="16"/>
      <c r="AA24" s="16"/>
      <c r="AB24" s="16"/>
      <c r="AC24" s="16"/>
      <c r="AD24" s="16"/>
      <c r="AE24" s="16"/>
    </row>
    <row r="25" spans="1:31" ht="18" customHeight="1" x14ac:dyDescent="0.25">
      <c r="A25" s="17"/>
      <c r="B25" s="16"/>
      <c r="C25" s="16"/>
      <c r="D25" s="16"/>
      <c r="E25" s="16"/>
      <c r="F25" s="16"/>
      <c r="G25" s="16"/>
      <c r="H25" s="16"/>
      <c r="I25" s="16"/>
      <c r="J25" s="16"/>
      <c r="K25" s="16"/>
      <c r="L25" s="16"/>
      <c r="M25" s="16"/>
      <c r="N25" s="16"/>
      <c r="O25" s="16"/>
      <c r="P25" s="16"/>
      <c r="Q25" s="16"/>
      <c r="R25" s="16"/>
      <c r="S25" s="16"/>
      <c r="T25" s="16"/>
      <c r="U25" s="16"/>
      <c r="V25" s="16"/>
      <c r="W25" s="16"/>
      <c r="X25" s="16"/>
      <c r="Y25" s="16"/>
      <c r="Z25" s="16"/>
      <c r="AA25" s="16"/>
      <c r="AB25" s="16"/>
      <c r="AC25" s="16"/>
      <c r="AD25" s="16"/>
      <c r="AE25" s="16"/>
    </row>
    <row r="26" spans="1:31" ht="18" customHeight="1" x14ac:dyDescent="0.25">
      <c r="A26" s="17"/>
      <c r="B26" s="16"/>
      <c r="C26" s="16"/>
      <c r="D26" s="16"/>
      <c r="E26" s="16"/>
      <c r="F26" s="16"/>
      <c r="G26" s="16"/>
      <c r="H26" s="16"/>
      <c r="I26" s="16"/>
      <c r="J26" s="16"/>
      <c r="K26" s="16"/>
      <c r="L26" s="16"/>
      <c r="M26" s="16"/>
      <c r="N26" s="16"/>
      <c r="O26" s="16"/>
      <c r="P26" s="16"/>
      <c r="Q26" s="16"/>
      <c r="R26" s="16"/>
      <c r="S26" s="16"/>
      <c r="T26" s="16"/>
      <c r="U26" s="16"/>
      <c r="V26" s="16"/>
      <c r="W26" s="16"/>
      <c r="X26" s="16"/>
      <c r="Y26" s="16"/>
      <c r="Z26" s="16"/>
      <c r="AA26" s="16"/>
      <c r="AB26" s="16"/>
      <c r="AC26" s="16"/>
      <c r="AD26" s="16"/>
      <c r="AE26" s="16"/>
    </row>
    <row r="27" spans="1:31" ht="18" customHeight="1" x14ac:dyDescent="0.25">
      <c r="A27" s="52" t="s">
        <v>109</v>
      </c>
      <c r="B27" s="16"/>
      <c r="C27" s="16"/>
      <c r="D27" s="16"/>
      <c r="E27" s="16"/>
      <c r="F27" s="16"/>
      <c r="G27" s="16"/>
      <c r="H27" s="16"/>
      <c r="I27" s="16"/>
      <c r="J27" s="16"/>
      <c r="K27" s="16"/>
      <c r="L27" s="16"/>
      <c r="M27" s="16"/>
      <c r="N27" s="16"/>
      <c r="O27" s="16"/>
      <c r="P27" s="16"/>
      <c r="Q27" s="16"/>
      <c r="R27" s="16"/>
      <c r="S27" s="16"/>
      <c r="T27" s="16"/>
      <c r="U27" s="16"/>
      <c r="V27" s="16"/>
      <c r="W27" s="16"/>
      <c r="X27" s="16"/>
      <c r="Y27" s="16"/>
      <c r="Z27" s="16"/>
      <c r="AA27" s="16"/>
      <c r="AB27" s="16"/>
      <c r="AC27" s="16"/>
      <c r="AD27" s="16"/>
      <c r="AE27" s="16"/>
    </row>
    <row r="28" spans="1:31" s="53" customFormat="1" ht="15.75" x14ac:dyDescent="0.25">
      <c r="A28" s="84" t="s">
        <v>164</v>
      </c>
    </row>
    <row r="29" spans="1:31" s="53" customFormat="1" ht="15.75" x14ac:dyDescent="0.25">
      <c r="A29" s="84"/>
    </row>
    <row r="30" spans="1:31" s="53" customFormat="1" ht="15.75" x14ac:dyDescent="0.25">
      <c r="A30" s="84"/>
    </row>
    <row r="31" spans="1:31" s="53" customFormat="1" ht="15.75" x14ac:dyDescent="0.25">
      <c r="A31" s="84"/>
    </row>
    <row r="32" spans="1:31" s="53" customFormat="1" ht="15.75" x14ac:dyDescent="0.25">
      <c r="A32" s="84"/>
    </row>
    <row r="33" spans="1:1" s="53" customFormat="1" ht="15.75" x14ac:dyDescent="0.25">
      <c r="A33" s="84"/>
    </row>
    <row r="34" spans="1:1" s="53" customFormat="1" ht="15.75" x14ac:dyDescent="0.25">
      <c r="A34" s="84"/>
    </row>
    <row r="35" spans="1:1" s="53" customFormat="1" ht="15.75" x14ac:dyDescent="0.25">
      <c r="A35" s="84"/>
    </row>
    <row r="36" spans="1:1" s="53" customFormat="1" ht="15.75" x14ac:dyDescent="0.25">
      <c r="A36" s="84"/>
    </row>
    <row r="37" spans="1:1" s="53" customFormat="1" ht="15.75" x14ac:dyDescent="0.25">
      <c r="A37" s="84"/>
    </row>
    <row r="38" spans="1:1" s="53" customFormat="1" ht="15.75" x14ac:dyDescent="0.25">
      <c r="A38" s="84"/>
    </row>
    <row r="39" spans="1:1" s="53" customFormat="1" ht="15.75" x14ac:dyDescent="0.25">
      <c r="A39" s="84"/>
    </row>
    <row r="40" spans="1:1" s="53" customFormat="1" ht="15.75" x14ac:dyDescent="0.25">
      <c r="A40" s="84"/>
    </row>
    <row r="41" spans="1:1" s="53" customFormat="1" ht="15.75" x14ac:dyDescent="0.25">
      <c r="A41" s="84"/>
    </row>
    <row r="42" spans="1:1" s="53" customFormat="1" ht="15.75" x14ac:dyDescent="0.25">
      <c r="A42" s="84"/>
    </row>
    <row r="43" spans="1:1" s="53" customFormat="1" ht="15.75" x14ac:dyDescent="0.25">
      <c r="A43" s="84"/>
    </row>
    <row r="44" spans="1:1" s="53" customFormat="1" ht="15.75" x14ac:dyDescent="0.25">
      <c r="A44" s="84"/>
    </row>
    <row r="45" spans="1:1" ht="15" customHeight="1" x14ac:dyDescent="0.25"/>
    <row r="46" spans="1:1" ht="15" customHeight="1" x14ac:dyDescent="0.25"/>
    <row r="47" spans="1:1" ht="15" customHeight="1" x14ac:dyDescent="0.25"/>
    <row r="48" spans="1:1" ht="15" customHeight="1" x14ac:dyDescent="0.25"/>
    <row r="49" spans="1:1" ht="15" customHeight="1" x14ac:dyDescent="0.25"/>
    <row r="50" spans="1:1" ht="15" customHeight="1" x14ac:dyDescent="0.25"/>
    <row r="51" spans="1:1" ht="15" customHeight="1" x14ac:dyDescent="0.25"/>
    <row r="52" spans="1:1" ht="15" customHeight="1" x14ac:dyDescent="0.25"/>
    <row r="53" spans="1:1" ht="15" customHeight="1" x14ac:dyDescent="0.25"/>
    <row r="54" spans="1:1" ht="15" customHeight="1" x14ac:dyDescent="0.25"/>
    <row r="55" spans="1:1" ht="15" customHeight="1" x14ac:dyDescent="0.25"/>
    <row r="56" spans="1:1" ht="21" x14ac:dyDescent="0.25">
      <c r="A56" s="16" t="s">
        <v>110</v>
      </c>
    </row>
    <row r="57" spans="1:1" ht="45" x14ac:dyDescent="0.25">
      <c r="A57" s="54" t="s">
        <v>112</v>
      </c>
    </row>
    <row r="58" spans="1:1" x14ac:dyDescent="0.25">
      <c r="A58" s="54"/>
    </row>
    <row r="59" spans="1:1" x14ac:dyDescent="0.25">
      <c r="A59" s="54"/>
    </row>
    <row r="60" spans="1:1" x14ac:dyDescent="0.25">
      <c r="A60" s="54"/>
    </row>
    <row r="61" spans="1:1" x14ac:dyDescent="0.25">
      <c r="A61" s="54"/>
    </row>
    <row r="62" spans="1:1" x14ac:dyDescent="0.25">
      <c r="A62" s="54"/>
    </row>
    <row r="63" spans="1:1" x14ac:dyDescent="0.25">
      <c r="A63" s="54"/>
    </row>
    <row r="64" spans="1:1" x14ac:dyDescent="0.25">
      <c r="A64" s="54"/>
    </row>
    <row r="65" spans="1:1" x14ac:dyDescent="0.25">
      <c r="A65" s="54"/>
    </row>
    <row r="66" spans="1:1" x14ac:dyDescent="0.25">
      <c r="A66" s="54"/>
    </row>
    <row r="67" spans="1:1" x14ac:dyDescent="0.25">
      <c r="A67" s="54"/>
    </row>
    <row r="68" spans="1:1" x14ac:dyDescent="0.25">
      <c r="A68" s="54"/>
    </row>
    <row r="69" spans="1:1" x14ac:dyDescent="0.25">
      <c r="A69" s="54"/>
    </row>
    <row r="70" spans="1:1" x14ac:dyDescent="0.25">
      <c r="A70" s="54" t="s">
        <v>136</v>
      </c>
    </row>
    <row r="71" spans="1:1" x14ac:dyDescent="0.25">
      <c r="A71" s="54"/>
    </row>
    <row r="72" spans="1:1" x14ac:dyDescent="0.25">
      <c r="A72" s="54"/>
    </row>
    <row r="73" spans="1:1" x14ac:dyDescent="0.25">
      <c r="A73" s="54"/>
    </row>
    <row r="74" spans="1:1" x14ac:dyDescent="0.25">
      <c r="A74" s="54"/>
    </row>
    <row r="75" spans="1:1" ht="90" x14ac:dyDescent="0.25">
      <c r="A75" s="54" t="s">
        <v>140</v>
      </c>
    </row>
    <row r="76" spans="1:1" x14ac:dyDescent="0.25">
      <c r="A76" s="55"/>
    </row>
    <row r="77" spans="1:1" x14ac:dyDescent="0.25">
      <c r="A77" s="55"/>
    </row>
    <row r="78" spans="1:1" x14ac:dyDescent="0.25">
      <c r="A78" s="55"/>
    </row>
    <row r="79" spans="1:1" x14ac:dyDescent="0.25"/>
    <row r="80" spans="1:1" x14ac:dyDescent="0.25">
      <c r="A80" s="55"/>
    </row>
    <row r="81" spans="1:1" x14ac:dyDescent="0.25">
      <c r="A81" s="55"/>
    </row>
    <row r="82" spans="1:1" x14ac:dyDescent="0.25">
      <c r="A82" s="55"/>
    </row>
    <row r="83" spans="1:1" x14ac:dyDescent="0.25">
      <c r="A83" s="55"/>
    </row>
    <row r="84" spans="1:1" ht="30" x14ac:dyDescent="0.25">
      <c r="A84" s="56" t="s">
        <v>137</v>
      </c>
    </row>
    <row r="85" spans="1:1" x14ac:dyDescent="0.25"/>
    <row r="86" spans="1:1" x14ac:dyDescent="0.25">
      <c r="A86" s="67" t="s">
        <v>138</v>
      </c>
    </row>
    <row r="87" spans="1:1" ht="21" x14ac:dyDescent="0.25">
      <c r="A87" s="16" t="s">
        <v>123</v>
      </c>
    </row>
    <row r="88" spans="1:1" x14ac:dyDescent="0.25">
      <c r="A88" s="83" t="s">
        <v>165</v>
      </c>
    </row>
    <row r="89" spans="1:1" x14ac:dyDescent="0.25">
      <c r="A89" s="83"/>
    </row>
    <row r="90" spans="1:1" x14ac:dyDescent="0.25">
      <c r="A90" s="83"/>
    </row>
    <row r="91" spans="1:1" x14ac:dyDescent="0.25">
      <c r="A91" s="83"/>
    </row>
    <row r="92" spans="1:1" x14ac:dyDescent="0.25">
      <c r="A92" s="83"/>
    </row>
    <row r="93" spans="1:1" x14ac:dyDescent="0.25">
      <c r="A93" s="83"/>
    </row>
    <row r="94" spans="1:1" x14ac:dyDescent="0.25">
      <c r="A94" s="83"/>
    </row>
    <row r="95" spans="1:1" x14ac:dyDescent="0.25">
      <c r="A95" s="83"/>
    </row>
    <row r="96" spans="1:1" x14ac:dyDescent="0.25">
      <c r="A96" s="83"/>
    </row>
    <row r="97" spans="1:1" x14ac:dyDescent="0.25">
      <c r="A97" s="83"/>
    </row>
    <row r="98" spans="1:1" x14ac:dyDescent="0.25">
      <c r="A98" s="83"/>
    </row>
    <row r="99" spans="1:1" ht="15" customHeight="1" x14ac:dyDescent="0.25"/>
    <row r="100" spans="1:1" ht="15" customHeight="1" x14ac:dyDescent="0.25"/>
    <row r="101" spans="1:1" ht="15" customHeight="1" x14ac:dyDescent="0.25"/>
    <row r="102" spans="1:1" ht="21" x14ac:dyDescent="0.25">
      <c r="A102" s="16" t="s">
        <v>124</v>
      </c>
    </row>
    <row r="103" spans="1:1" x14ac:dyDescent="0.25">
      <c r="A103" s="83" t="s">
        <v>126</v>
      </c>
    </row>
    <row r="104" spans="1:1" x14ac:dyDescent="0.25">
      <c r="A104" s="83"/>
    </row>
    <row r="105" spans="1:1" x14ac:dyDescent="0.25">
      <c r="A105" s="83"/>
    </row>
    <row r="106" spans="1:1" x14ac:dyDescent="0.25">
      <c r="A106" s="83"/>
    </row>
    <row r="107" spans="1:1" x14ac:dyDescent="0.25">
      <c r="A107" s="51"/>
    </row>
    <row r="108" spans="1:1" x14ac:dyDescent="0.25">
      <c r="A108" s="51"/>
    </row>
    <row r="109" spans="1:1" x14ac:dyDescent="0.25">
      <c r="A109" s="51"/>
    </row>
    <row r="110" spans="1:1" ht="21" x14ac:dyDescent="0.25">
      <c r="A110" s="16" t="s">
        <v>125</v>
      </c>
    </row>
    <row r="111" spans="1:1" ht="15" customHeight="1" x14ac:dyDescent="0.25">
      <c r="A111" s="83" t="s">
        <v>139</v>
      </c>
    </row>
    <row r="112" spans="1:1" ht="15" customHeight="1" x14ac:dyDescent="0.25">
      <c r="A112" s="83"/>
    </row>
    <row r="113" spans="1:1" ht="15" customHeight="1" x14ac:dyDescent="0.25">
      <c r="A113" s="83"/>
    </row>
    <row r="114" spans="1:1" ht="15" customHeight="1" x14ac:dyDescent="0.25">
      <c r="A114" s="83"/>
    </row>
    <row r="115" spans="1:1" ht="15" customHeight="1" x14ac:dyDescent="0.25">
      <c r="A115" s="83"/>
    </row>
    <row r="116" spans="1:1" ht="15" customHeight="1" x14ac:dyDescent="0.25">
      <c r="A116" s="83"/>
    </row>
    <row r="117" spans="1:1" ht="15" customHeight="1" x14ac:dyDescent="0.25">
      <c r="A117" s="83"/>
    </row>
    <row r="118" spans="1:1" ht="15" customHeight="1" x14ac:dyDescent="0.25">
      <c r="A118" s="83"/>
    </row>
    <row r="119" spans="1:1" ht="15" customHeight="1" x14ac:dyDescent="0.25">
      <c r="A119" s="83"/>
    </row>
    <row r="120" spans="1:1" ht="15" customHeight="1" x14ac:dyDescent="0.25">
      <c r="A120" s="83"/>
    </row>
    <row r="121" spans="1:1" ht="15" customHeight="1" x14ac:dyDescent="0.25">
      <c r="A121" s="51"/>
    </row>
    <row r="122" spans="1:1" ht="15" customHeight="1" x14ac:dyDescent="0.25">
      <c r="A122" s="51"/>
    </row>
    <row r="123" spans="1:1" ht="15" customHeight="1" x14ac:dyDescent="0.25"/>
    <row r="124" spans="1:1" ht="21" x14ac:dyDescent="0.25">
      <c r="A124" s="16" t="s">
        <v>111</v>
      </c>
    </row>
    <row r="125" spans="1:1" ht="15" customHeight="1" x14ac:dyDescent="0.25">
      <c r="A125" s="83" t="s">
        <v>166</v>
      </c>
    </row>
    <row r="126" spans="1:1" ht="15" customHeight="1" x14ac:dyDescent="0.25">
      <c r="A126" s="83"/>
    </row>
    <row r="127" spans="1:1" ht="15" customHeight="1" x14ac:dyDescent="0.25">
      <c r="A127" s="83"/>
    </row>
    <row r="128" spans="1:1" ht="15" customHeight="1" x14ac:dyDescent="0.25">
      <c r="A128" s="83"/>
    </row>
    <row r="129" spans="1:1" ht="15" customHeight="1" x14ac:dyDescent="0.25">
      <c r="A129" s="83"/>
    </row>
    <row r="130" spans="1:1" ht="15" customHeight="1" x14ac:dyDescent="0.25">
      <c r="A130" s="83"/>
    </row>
    <row r="131" spans="1:1" ht="15" customHeight="1" x14ac:dyDescent="0.25">
      <c r="A131" s="83"/>
    </row>
    <row r="132" spans="1:1" ht="15" customHeight="1" x14ac:dyDescent="0.25">
      <c r="A132" s="83"/>
    </row>
    <row r="133" spans="1:1" ht="15" customHeight="1" x14ac:dyDescent="0.25">
      <c r="A133" s="83"/>
    </row>
    <row r="134" spans="1:1" ht="15" customHeight="1" x14ac:dyDescent="0.25">
      <c r="A134" s="83"/>
    </row>
    <row r="135" spans="1:1" ht="15" customHeight="1" x14ac:dyDescent="0.25">
      <c r="A135" s="83"/>
    </row>
    <row r="136" spans="1:1" ht="15" customHeight="1" x14ac:dyDescent="0.25">
      <c r="A136" s="83"/>
    </row>
    <row r="137" spans="1:1" ht="15" customHeight="1" x14ac:dyDescent="0.25">
      <c r="A137" s="83"/>
    </row>
    <row r="138" spans="1:1" ht="15" customHeight="1" x14ac:dyDescent="0.25">
      <c r="A138" s="83"/>
    </row>
    <row r="139" spans="1:1" ht="15" customHeight="1" x14ac:dyDescent="0.25">
      <c r="A139" s="83"/>
    </row>
    <row r="140" spans="1:1" ht="15" customHeight="1" x14ac:dyDescent="0.25">
      <c r="A140" s="83"/>
    </row>
    <row r="141" spans="1:1" ht="15" customHeight="1" x14ac:dyDescent="0.25">
      <c r="A141" s="83"/>
    </row>
    <row r="142" spans="1:1" ht="15" customHeight="1" x14ac:dyDescent="0.25">
      <c r="A142" s="51"/>
    </row>
    <row r="143" spans="1:1" ht="15" customHeight="1" x14ac:dyDescent="0.25">
      <c r="A143" s="51"/>
    </row>
    <row r="144" spans="1:1" ht="15" customHeight="1" x14ac:dyDescent="0.25">
      <c r="A144" s="83" t="s">
        <v>168</v>
      </c>
    </row>
    <row r="145" spans="1:1" x14ac:dyDescent="0.25">
      <c r="A145" s="83"/>
    </row>
    <row r="146" spans="1:1" x14ac:dyDescent="0.25">
      <c r="A146" s="83"/>
    </row>
    <row r="147" spans="1:1" x14ac:dyDescent="0.25">
      <c r="A147" s="83"/>
    </row>
    <row r="148" spans="1:1" x14ac:dyDescent="0.25">
      <c r="A148" s="83"/>
    </row>
    <row r="149" spans="1:1" x14ac:dyDescent="0.25">
      <c r="A149" s="83"/>
    </row>
    <row r="150" spans="1:1" x14ac:dyDescent="0.25">
      <c r="A150" s="83"/>
    </row>
    <row r="151" spans="1:1" x14ac:dyDescent="0.25">
      <c r="A151" s="83"/>
    </row>
    <row r="152" spans="1:1" x14ac:dyDescent="0.25">
      <c r="A152" s="83"/>
    </row>
    <row r="153" spans="1:1" x14ac:dyDescent="0.25">
      <c r="A153" s="83"/>
    </row>
    <row r="154" spans="1:1" x14ac:dyDescent="0.25">
      <c r="A154" s="83"/>
    </row>
    <row r="155" spans="1:1" x14ac:dyDescent="0.25">
      <c r="A155" s="83"/>
    </row>
    <row r="156" spans="1:1" x14ac:dyDescent="0.25">
      <c r="A156" s="83"/>
    </row>
    <row r="157" spans="1:1" x14ac:dyDescent="0.25">
      <c r="A157" s="83"/>
    </row>
    <row r="158" spans="1:1" x14ac:dyDescent="0.25">
      <c r="A158" s="83"/>
    </row>
    <row r="159" spans="1:1" x14ac:dyDescent="0.25">
      <c r="A159" s="83"/>
    </row>
    <row r="160" spans="1:1" x14ac:dyDescent="0.25">
      <c r="A160" s="83"/>
    </row>
    <row r="161" spans="1:1" x14ac:dyDescent="0.25">
      <c r="A161" s="83"/>
    </row>
    <row r="162" spans="1:1" x14ac:dyDescent="0.25">
      <c r="A162" s="83"/>
    </row>
    <row r="163" spans="1:1" ht="15" customHeight="1" x14ac:dyDescent="0.25"/>
    <row r="164" spans="1:1" ht="15" customHeight="1" x14ac:dyDescent="0.25"/>
    <row r="165" spans="1:1" ht="15" customHeight="1" x14ac:dyDescent="0.25"/>
    <row r="166" spans="1:1" ht="15" customHeight="1" x14ac:dyDescent="0.25"/>
    <row r="167" spans="1:1" ht="15" customHeight="1" x14ac:dyDescent="0.25"/>
    <row r="168" spans="1:1" ht="15" customHeight="1" x14ac:dyDescent="0.25"/>
    <row r="169" spans="1:1" ht="15" customHeight="1" x14ac:dyDescent="0.25"/>
  </sheetData>
  <sheetProtection algorithmName="SHA-512" hashValue="5iahMAgFuQHBEsHYPSz52PqcljnH8yVNTZ0b5oS9znaguue1yaHYPI6wTZRyVT95BAOYPJg//ONWchlKnYk5dQ==" saltValue="DNFXeiVNLq3QBDi3qNX33g==" spinCount="100000" sheet="1" objects="1" scenarios="1" selectLockedCells="1" selectUnlockedCells="1"/>
  <mergeCells count="7">
    <mergeCell ref="A144:A162"/>
    <mergeCell ref="A111:A120"/>
    <mergeCell ref="A12:A14"/>
    <mergeCell ref="A28:A44"/>
    <mergeCell ref="A88:A98"/>
    <mergeCell ref="A103:A106"/>
    <mergeCell ref="A125:A141"/>
  </mergeCells>
  <conditionalFormatting sqref="D1:F27">
    <cfRule type="cellIs" dxfId="50" priority="1" operator="equal">
      <formula>"NON"</formula>
    </cfRule>
    <cfRule type="cellIs" dxfId="49" priority="2" operator="equal">
      <formula>"OUI"</formula>
    </cfRule>
  </conditionalFormatting>
  <dataValidations count="1">
    <dataValidation allowBlank="1" showInputMessage="1" sqref="A28 B28:XFD44 A1:A12" xr:uid="{F97DB789-DD3A-4CCC-9CD3-FE7636597FD1}"/>
  </dataValidations>
  <pageMargins left="0.51181102362204722" right="0.51181102362204722" top="0.98425196850393704" bottom="0.98425196850393704" header="0.31496062992125984" footer="0.31496062992125984"/>
  <pageSetup paperSize="9" fitToHeight="0" orientation="portrait" verticalDpi="597" r:id="rId1"/>
  <headerFooter scaleWithDoc="0">
    <oddHeader>&amp;C&amp;"-,Gras italique"&amp;K00-048&amp;F
- &amp;A -</oddHeader>
    <oddFooter>&amp;L&amp;"-,Gras italique"&amp;K00-049Création INGENECO Technologies &amp;RPage &amp;P sur &amp;N</oddFooter>
  </headerFooter>
  <rowBreaks count="4" manualBreakCount="4">
    <brk id="26" man="1"/>
    <brk id="55" man="1"/>
    <brk id="86" man="1"/>
    <brk id="123" man="1"/>
  </row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8F6A40-8D8D-4195-ADE4-5E0D47462F81}">
  <sheetPr codeName="Feuil14">
    <tabColor theme="4"/>
    <pageSetUpPr fitToPage="1"/>
  </sheetPr>
  <dimension ref="A1:Q597"/>
  <sheetViews>
    <sheetView showGridLines="0" topLeftCell="B18" zoomScaleNormal="100" workbookViewId="0">
      <selection activeCell="D27" sqref="D27:F27"/>
    </sheetView>
  </sheetViews>
  <sheetFormatPr baseColWidth="10" defaultColWidth="0" defaultRowHeight="15" x14ac:dyDescent="0.25"/>
  <cols>
    <col min="1" max="1" width="12.5703125" style="2" hidden="1" customWidth="1"/>
    <col min="2" max="2" width="15.7109375" style="2" customWidth="1"/>
    <col min="3" max="5" width="30.7109375" style="2" customWidth="1"/>
    <col min="6" max="6" width="20.7109375" style="2" customWidth="1"/>
    <col min="7" max="7" width="30.7109375" style="2" customWidth="1"/>
    <col min="8" max="8" width="15.7109375" style="2" customWidth="1"/>
    <col min="9" max="9" width="26.28515625" style="2" bestFit="1" customWidth="1"/>
    <col min="10" max="10" width="55.42578125" style="2" customWidth="1"/>
    <col min="11" max="11" width="93.85546875" style="2" customWidth="1"/>
    <col min="12" max="12" width="27.7109375" style="2" bestFit="1" customWidth="1"/>
    <col min="13" max="13" width="33.85546875" style="2" bestFit="1" customWidth="1"/>
    <col min="14" max="14" width="49.28515625" style="2" bestFit="1" customWidth="1"/>
    <col min="15" max="15" width="50.140625" style="2" customWidth="1"/>
    <col min="16" max="17" width="13.140625" style="2" hidden="1" customWidth="1"/>
    <col min="18" max="16384" width="11.5703125" style="2" hidden="1"/>
  </cols>
  <sheetData>
    <row r="1" spans="2:15" x14ac:dyDescent="0.25">
      <c r="B1" s="104"/>
      <c r="C1" s="104"/>
      <c r="D1" s="104"/>
      <c r="E1" s="104"/>
      <c r="F1" s="104"/>
      <c r="G1" s="104"/>
      <c r="H1" s="104"/>
      <c r="I1" s="104"/>
      <c r="J1" s="104"/>
      <c r="K1" s="104"/>
      <c r="L1" s="104"/>
      <c r="M1" s="104"/>
      <c r="N1" s="104"/>
      <c r="O1" s="104"/>
    </row>
    <row r="2" spans="2:15" x14ac:dyDescent="0.25">
      <c r="B2" s="104"/>
      <c r="C2" s="104"/>
      <c r="D2" s="104"/>
      <c r="E2" s="104"/>
      <c r="F2" s="104"/>
      <c r="G2" s="104"/>
      <c r="H2" s="104"/>
      <c r="I2" s="104"/>
      <c r="J2" s="104"/>
      <c r="K2" s="104"/>
      <c r="L2" s="104"/>
      <c r="M2" s="104"/>
      <c r="N2" s="104"/>
      <c r="O2" s="104"/>
    </row>
    <row r="3" spans="2:15" x14ac:dyDescent="0.25">
      <c r="B3" s="104"/>
      <c r="C3" s="104"/>
      <c r="D3" s="104"/>
      <c r="E3" s="104"/>
      <c r="F3" s="104"/>
      <c r="G3" s="104"/>
      <c r="H3" s="104"/>
      <c r="I3" s="104"/>
      <c r="J3" s="104"/>
      <c r="K3" s="104"/>
      <c r="L3" s="104"/>
      <c r="M3" s="104"/>
      <c r="N3" s="104"/>
      <c r="O3" s="104"/>
    </row>
    <row r="4" spans="2:15" ht="12.75" customHeight="1" x14ac:dyDescent="0.25">
      <c r="B4" s="104"/>
      <c r="C4" s="104"/>
      <c r="D4" s="104"/>
      <c r="E4" s="104"/>
      <c r="F4" s="104"/>
      <c r="G4" s="104"/>
      <c r="H4" s="104"/>
      <c r="I4" s="104"/>
      <c r="J4" s="104"/>
      <c r="K4" s="104"/>
      <c r="L4" s="104"/>
      <c r="M4" s="104"/>
      <c r="N4" s="104"/>
      <c r="O4" s="104"/>
    </row>
    <row r="5" spans="2:15" ht="12.75" customHeight="1" x14ac:dyDescent="0.25">
      <c r="B5" s="104"/>
      <c r="C5" s="104"/>
      <c r="D5" s="104"/>
      <c r="E5" s="104"/>
      <c r="F5" s="104"/>
      <c r="G5" s="104"/>
      <c r="H5" s="104"/>
      <c r="I5" s="104"/>
      <c r="J5" s="104"/>
      <c r="K5" s="104"/>
      <c r="L5" s="104"/>
      <c r="M5" s="104"/>
      <c r="N5" s="104"/>
      <c r="O5" s="104"/>
    </row>
    <row r="6" spans="2:15" ht="12.75" customHeight="1" x14ac:dyDescent="0.25">
      <c r="B6" s="104"/>
      <c r="C6" s="104"/>
      <c r="D6" s="104"/>
      <c r="E6" s="104"/>
      <c r="F6" s="104"/>
      <c r="G6" s="104"/>
      <c r="H6" s="104"/>
      <c r="I6" s="104"/>
      <c r="J6" s="104"/>
      <c r="K6" s="104"/>
      <c r="L6" s="104"/>
      <c r="M6" s="104"/>
      <c r="N6" s="104"/>
      <c r="O6" s="104"/>
    </row>
    <row r="7" spans="2:15" ht="12.75" customHeight="1" x14ac:dyDescent="0.25">
      <c r="B7" s="104"/>
      <c r="C7" s="104"/>
      <c r="D7" s="104"/>
      <c r="E7" s="104"/>
      <c r="F7" s="104"/>
      <c r="G7" s="104"/>
      <c r="H7" s="104"/>
      <c r="I7" s="104"/>
      <c r="J7" s="104"/>
      <c r="K7" s="104"/>
      <c r="L7" s="104"/>
      <c r="M7" s="104"/>
      <c r="N7" s="104"/>
      <c r="O7" s="104"/>
    </row>
    <row r="8" spans="2:15" ht="12.75" customHeight="1" x14ac:dyDescent="0.25">
      <c r="B8" s="104"/>
      <c r="C8" s="104"/>
      <c r="D8" s="104"/>
      <c r="E8" s="104"/>
      <c r="F8" s="104"/>
      <c r="G8" s="104"/>
      <c r="H8" s="104"/>
      <c r="I8" s="104"/>
      <c r="J8" s="104"/>
      <c r="K8" s="104"/>
      <c r="L8" s="104"/>
      <c r="M8" s="104"/>
      <c r="N8" s="104"/>
      <c r="O8" s="104"/>
    </row>
    <row r="9" spans="2:15" x14ac:dyDescent="0.25">
      <c r="B9" s="104"/>
      <c r="C9" s="104"/>
      <c r="D9" s="104"/>
      <c r="E9" s="104"/>
      <c r="F9" s="104"/>
      <c r="G9" s="104"/>
      <c r="H9" s="104"/>
      <c r="I9" s="104"/>
      <c r="J9" s="104"/>
      <c r="K9" s="104"/>
      <c r="L9" s="104"/>
      <c r="M9" s="104"/>
      <c r="N9" s="104"/>
      <c r="O9" s="104"/>
    </row>
    <row r="10" spans="2:15" x14ac:dyDescent="0.25">
      <c r="B10" s="104"/>
      <c r="C10" s="104"/>
      <c r="D10" s="104"/>
      <c r="E10" s="104"/>
      <c r="F10" s="104"/>
      <c r="G10" s="104"/>
      <c r="H10" s="104"/>
      <c r="I10" s="104"/>
      <c r="J10" s="104"/>
      <c r="K10" s="104"/>
      <c r="L10" s="104"/>
      <c r="M10" s="104"/>
      <c r="N10" s="104"/>
      <c r="O10" s="104"/>
    </row>
    <row r="11" spans="2:15" x14ac:dyDescent="0.25">
      <c r="B11" s="104"/>
      <c r="C11" s="104"/>
      <c r="D11" s="104"/>
      <c r="E11" s="104"/>
      <c r="F11" s="104"/>
      <c r="G11" s="104"/>
      <c r="H11" s="104"/>
      <c r="I11" s="104"/>
      <c r="J11" s="104"/>
      <c r="K11" s="104"/>
      <c r="L11" s="104"/>
      <c r="M11" s="104"/>
      <c r="N11" s="104"/>
      <c r="O11" s="104"/>
    </row>
    <row r="12" spans="2:15" s="19" customFormat="1" ht="18" customHeight="1" x14ac:dyDescent="0.25">
      <c r="B12" s="114" t="str">
        <f>+ACCUEIL!A9</f>
        <v>MODULE DE RECHERCHE SIMPLIFIEE 
DE PROCEDES DE DOUCHE ZERO RESSAUT SUR SUPPORT BOIS</v>
      </c>
      <c r="C12" s="114"/>
      <c r="D12" s="114"/>
      <c r="E12" s="114"/>
      <c r="F12" s="114"/>
      <c r="G12" s="114"/>
      <c r="H12" s="114"/>
      <c r="I12" s="114"/>
      <c r="J12" s="114"/>
      <c r="K12" s="114"/>
      <c r="L12" s="114"/>
      <c r="M12" s="114"/>
      <c r="N12" s="114"/>
      <c r="O12" s="114"/>
    </row>
    <row r="13" spans="2:15" s="19" customFormat="1" ht="15" customHeight="1" x14ac:dyDescent="0.25">
      <c r="B13" s="114"/>
      <c r="C13" s="114"/>
      <c r="D13" s="114"/>
      <c r="E13" s="114"/>
      <c r="F13" s="114"/>
      <c r="G13" s="114"/>
      <c r="H13" s="114"/>
      <c r="I13" s="114"/>
      <c r="J13" s="114"/>
      <c r="K13" s="114"/>
      <c r="L13" s="114"/>
      <c r="M13" s="114"/>
      <c r="N13" s="114"/>
      <c r="O13" s="114"/>
    </row>
    <row r="14" spans="2:15" s="19" customFormat="1" ht="15" customHeight="1" x14ac:dyDescent="0.25">
      <c r="B14" s="114"/>
      <c r="C14" s="114"/>
      <c r="D14" s="114"/>
      <c r="E14" s="114"/>
      <c r="F14" s="114"/>
      <c r="G14" s="114"/>
      <c r="H14" s="114"/>
      <c r="I14" s="114"/>
      <c r="J14" s="114"/>
      <c r="K14" s="114"/>
      <c r="L14" s="114"/>
      <c r="M14" s="114"/>
      <c r="N14" s="114"/>
      <c r="O14" s="114"/>
    </row>
    <row r="15" spans="2:15" s="19" customFormat="1" ht="42" customHeight="1" x14ac:dyDescent="0.25">
      <c r="B15" s="115" t="str">
        <f>ACCUEIL!A11&amp;CHAR(10)&amp;ACCUEIL!A12</f>
        <v>Version 06 du 10/02/2026
Date du dernier référencement : 09/02/2026</v>
      </c>
      <c r="C15" s="115"/>
      <c r="D15" s="115"/>
      <c r="E15" s="115"/>
      <c r="F15" s="115"/>
      <c r="G15" s="115"/>
      <c r="H15" s="115"/>
      <c r="I15" s="115"/>
      <c r="J15" s="115"/>
      <c r="K15" s="115"/>
      <c r="L15" s="115"/>
      <c r="M15" s="115"/>
      <c r="N15" s="115"/>
      <c r="O15" s="115"/>
    </row>
    <row r="16" spans="2:15" s="19" customFormat="1" ht="18" customHeight="1" x14ac:dyDescent="0.25">
      <c r="B16" s="116" t="s">
        <v>163</v>
      </c>
      <c r="C16" s="116"/>
      <c r="D16" s="116"/>
      <c r="E16" s="116"/>
      <c r="F16" s="116"/>
      <c r="G16" s="116"/>
      <c r="H16" s="116"/>
      <c r="I16" s="116"/>
      <c r="J16" s="116"/>
      <c r="K16" s="116"/>
      <c r="L16" s="116"/>
      <c r="M16" s="116"/>
      <c r="N16" s="116"/>
      <c r="O16" s="116"/>
    </row>
    <row r="17" spans="2:15" s="19" customFormat="1" ht="18" customHeight="1" x14ac:dyDescent="0.25">
      <c r="B17" s="116"/>
      <c r="C17" s="116"/>
      <c r="D17" s="116"/>
      <c r="E17" s="116"/>
      <c r="F17" s="116"/>
      <c r="G17" s="116"/>
      <c r="H17" s="116"/>
      <c r="I17" s="116"/>
      <c r="J17" s="116"/>
      <c r="K17" s="116"/>
      <c r="L17" s="116"/>
      <c r="M17" s="116"/>
      <c r="N17" s="116"/>
      <c r="O17" s="116"/>
    </row>
    <row r="18" spans="2:15" s="19" customFormat="1" ht="18" customHeight="1" x14ac:dyDescent="0.25">
      <c r="B18" s="116"/>
      <c r="C18" s="116"/>
      <c r="D18" s="116"/>
      <c r="E18" s="116"/>
      <c r="F18" s="116"/>
      <c r="G18" s="116"/>
      <c r="H18" s="116"/>
      <c r="I18" s="116"/>
      <c r="J18" s="116"/>
      <c r="K18" s="116"/>
      <c r="L18" s="116"/>
      <c r="M18" s="116"/>
      <c r="N18" s="116"/>
      <c r="O18" s="116"/>
    </row>
    <row r="19" spans="2:15" s="19" customFormat="1" ht="18" customHeight="1" x14ac:dyDescent="0.25">
      <c r="B19" s="116"/>
      <c r="C19" s="116"/>
      <c r="D19" s="116"/>
      <c r="E19" s="116"/>
      <c r="F19" s="116"/>
      <c r="G19" s="116"/>
      <c r="H19" s="116"/>
      <c r="I19" s="116"/>
      <c r="J19" s="116"/>
      <c r="K19" s="116"/>
      <c r="L19" s="116"/>
      <c r="M19" s="116"/>
      <c r="N19" s="116"/>
      <c r="O19" s="116"/>
    </row>
    <row r="20" spans="2:15" s="19" customFormat="1" ht="18" customHeight="1" x14ac:dyDescent="0.25">
      <c r="B20" s="116"/>
      <c r="C20" s="116"/>
      <c r="D20" s="116"/>
      <c r="E20" s="116"/>
      <c r="F20" s="116"/>
      <c r="G20" s="116"/>
      <c r="H20" s="116"/>
      <c r="I20" s="116"/>
      <c r="J20" s="116"/>
      <c r="K20" s="116"/>
      <c r="L20" s="116"/>
      <c r="M20" s="116"/>
      <c r="N20" s="116"/>
      <c r="O20" s="116"/>
    </row>
    <row r="21" spans="2:15" s="19" customFormat="1" ht="17.25" customHeight="1" x14ac:dyDescent="0.25">
      <c r="B21" s="116"/>
      <c r="C21" s="116"/>
      <c r="D21" s="116"/>
      <c r="E21" s="116"/>
      <c r="F21" s="116"/>
      <c r="G21" s="116"/>
      <c r="H21" s="116"/>
      <c r="I21" s="116"/>
      <c r="J21" s="116"/>
      <c r="K21" s="116"/>
      <c r="L21" s="116"/>
      <c r="M21" s="116"/>
      <c r="N21" s="116"/>
      <c r="O21" s="116"/>
    </row>
    <row r="22" spans="2:15" s="19" customFormat="1" ht="18" customHeight="1" x14ac:dyDescent="0.25">
      <c r="B22" s="117" t="s">
        <v>130</v>
      </c>
      <c r="C22" s="117"/>
      <c r="D22" s="117"/>
      <c r="E22" s="117"/>
      <c r="F22" s="117"/>
      <c r="G22" s="61"/>
      <c r="H22" s="61"/>
      <c r="I22" s="61"/>
      <c r="J22" s="61"/>
      <c r="K22" s="61"/>
      <c r="L22" s="61"/>
      <c r="M22" s="61"/>
      <c r="N22" s="61"/>
      <c r="O22" s="127" t="s">
        <v>144</v>
      </c>
    </row>
    <row r="23" spans="2:15" s="19" customFormat="1" ht="18" customHeight="1" thickBot="1" x14ac:dyDescent="0.3">
      <c r="B23" s="62"/>
      <c r="C23" s="63"/>
      <c r="D23" s="63"/>
      <c r="E23" s="63"/>
      <c r="F23" s="63"/>
      <c r="G23" s="61"/>
      <c r="H23" s="61"/>
      <c r="I23" s="61"/>
      <c r="J23" s="61"/>
      <c r="K23" s="61"/>
      <c r="L23" s="61"/>
      <c r="M23" s="61"/>
      <c r="N23" s="61"/>
      <c r="O23" s="127"/>
    </row>
    <row r="24" spans="2:15" s="19" customFormat="1" ht="18" customHeight="1" x14ac:dyDescent="0.25">
      <c r="B24" s="108" t="s">
        <v>131</v>
      </c>
      <c r="C24" s="109"/>
      <c r="D24" s="109"/>
      <c r="E24" s="109"/>
      <c r="F24" s="110"/>
      <c r="G24" s="36"/>
      <c r="H24" s="36"/>
      <c r="I24" s="36"/>
      <c r="J24" s="36"/>
      <c r="K24" s="36"/>
      <c r="L24" s="36"/>
      <c r="M24" s="36"/>
      <c r="N24" s="36"/>
      <c r="O24" s="127"/>
    </row>
    <row r="25" spans="2:15" s="19" customFormat="1" ht="18" customHeight="1" thickBot="1" x14ac:dyDescent="0.3">
      <c r="B25" s="111"/>
      <c r="C25" s="112"/>
      <c r="D25" s="112"/>
      <c r="E25" s="112"/>
      <c r="F25" s="113"/>
      <c r="G25" s="36"/>
      <c r="H25" s="36"/>
      <c r="I25" s="36"/>
      <c r="J25" s="36"/>
      <c r="K25" s="36"/>
      <c r="L25" s="36"/>
      <c r="M25" s="36"/>
      <c r="N25" s="36"/>
      <c r="O25" s="127"/>
    </row>
    <row r="26" spans="2:15" s="19" customFormat="1" ht="83.25" customHeight="1" thickBot="1" x14ac:dyDescent="0.3">
      <c r="B26" s="37" t="s">
        <v>17</v>
      </c>
      <c r="C26" s="38" t="s">
        <v>18</v>
      </c>
      <c r="D26" s="118" t="s">
        <v>19</v>
      </c>
      <c r="E26" s="119"/>
      <c r="F26" s="120"/>
      <c r="G26" s="39"/>
      <c r="H26" s="36"/>
      <c r="I26" s="36"/>
      <c r="J26" s="36"/>
      <c r="K26" s="36"/>
      <c r="L26" s="36"/>
      <c r="M26" s="36"/>
      <c r="N26" s="36"/>
      <c r="O26" s="127"/>
    </row>
    <row r="27" spans="2:15" s="19" customFormat="1" ht="32.1" customHeight="1" thickBot="1" x14ac:dyDescent="0.3">
      <c r="B27" s="40"/>
      <c r="C27" s="41" t="s">
        <v>24</v>
      </c>
      <c r="D27" s="121"/>
      <c r="E27" s="122"/>
      <c r="F27" s="123"/>
      <c r="G27" s="42" t="str">
        <f>IF(RECH_SUPPORT=FALSE,"-&gt; cocher la case paramètre recherché pour afficher la cellule de recherche, si souhaité",IF(AND(RECH_SUPPORT=TRUE,RECH_ISOLANT=FALSE,RECH_CHAPE=FALSE),"-&gt; Seul le support est sélectionné, cela signifie que le module de recherche affiche TOUS les procédés visant ce support quelque soit le complexe de sol.",IF(AND(RECH_ISOLANT=TRUE,RECH_CHAPE=FALSE),"-&gt; La chape n'est pas sélectionnée,  LA CHAPE EST A SELECTIONNER lorque l'isolant sous chape est sélectionné.","")))</f>
        <v>-&gt; cocher la case paramètre recherché pour afficher la cellule de recherche, si souhaité</v>
      </c>
      <c r="H27" s="43"/>
      <c r="I27" s="43"/>
      <c r="J27" s="43"/>
      <c r="K27" s="43"/>
      <c r="L27" s="43"/>
      <c r="M27" s="43"/>
      <c r="N27" s="43"/>
      <c r="O27" s="127"/>
    </row>
    <row r="28" spans="2:15" s="19" customFormat="1" ht="32.1" customHeight="1" thickBot="1" x14ac:dyDescent="0.3">
      <c r="B28" s="44"/>
      <c r="C28" s="41" t="s">
        <v>33</v>
      </c>
      <c r="D28" s="121"/>
      <c r="E28" s="122"/>
      <c r="F28" s="123"/>
      <c r="G28" s="42" t="str">
        <f>IF(AND(RECH_ISOLANT=TRUE,RECH_CHAPE=FALSE),"-&gt; La chape n'est pas sélectionnée,  LA CHAPE EST A SELECTIONNER lorque l'isolant sous chape est sélectionné.",IF(RECH_ISOLANT=FALSE,"-&gt; cocher la case paramètre recherché pour afficher la cellule de recherche, si souhaité",""))</f>
        <v>-&gt; cocher la case paramètre recherché pour afficher la cellule de recherche, si souhaité</v>
      </c>
      <c r="H28" s="43"/>
      <c r="I28" s="43"/>
      <c r="J28" s="43"/>
      <c r="K28" s="43"/>
      <c r="L28" s="43"/>
      <c r="M28" s="43"/>
      <c r="N28" s="43"/>
      <c r="O28" s="127"/>
    </row>
    <row r="29" spans="2:15" s="19" customFormat="1" ht="32.1" customHeight="1" thickBot="1" x14ac:dyDescent="0.3">
      <c r="B29" s="44"/>
      <c r="C29" s="124" t="s">
        <v>70</v>
      </c>
      <c r="D29" s="125"/>
      <c r="E29" s="125"/>
      <c r="F29" s="126"/>
      <c r="G29" s="42" t="str">
        <f>IF(AND(RECH_ISOLANT=TRUE,RECH_CHAPE=FALSE),"-&gt; La chape n'est pas sélectionnée,  LA CHAPE EST A SELECTIONNER lorque l'isolant sous chape est sélectionné.",IF(RECH_ISOLANT=FALSE,"-&gt; cocher la case paramètre recherché pour afficher la cellule de recherche, si souhaité",""))</f>
        <v>-&gt; cocher la case paramètre recherché pour afficher la cellule de recherche, si souhaité</v>
      </c>
      <c r="H29" s="43"/>
      <c r="I29" s="43"/>
      <c r="J29" s="43"/>
      <c r="K29" s="43"/>
      <c r="L29" s="43"/>
      <c r="M29" s="43"/>
      <c r="N29" s="43"/>
      <c r="O29" s="127"/>
    </row>
    <row r="30" spans="2:15" s="19" customFormat="1" ht="21" x14ac:dyDescent="0.25">
      <c r="B30" s="108" t="s">
        <v>132</v>
      </c>
      <c r="C30" s="109"/>
      <c r="D30" s="109"/>
      <c r="E30" s="109"/>
      <c r="F30" s="110"/>
      <c r="G30" s="42"/>
      <c r="H30" s="43"/>
      <c r="I30" s="43"/>
      <c r="J30" s="43"/>
      <c r="K30" s="43"/>
      <c r="L30" s="43"/>
      <c r="M30" s="43"/>
      <c r="N30" s="43"/>
      <c r="O30" s="127"/>
    </row>
    <row r="31" spans="2:15" s="19" customFormat="1" ht="21.75" thickBot="1" x14ac:dyDescent="0.3">
      <c r="B31" s="111"/>
      <c r="C31" s="112"/>
      <c r="D31" s="112"/>
      <c r="E31" s="112"/>
      <c r="F31" s="113"/>
      <c r="G31" s="42"/>
      <c r="H31" s="43"/>
      <c r="I31" s="43"/>
      <c r="J31" s="43"/>
      <c r="K31" s="43"/>
      <c r="L31" s="43"/>
      <c r="M31" s="43"/>
      <c r="N31" s="43"/>
      <c r="O31" s="127"/>
    </row>
    <row r="32" spans="2:15" s="19" customFormat="1" ht="32.1" customHeight="1" thickBot="1" x14ac:dyDescent="0.3">
      <c r="B32" s="44"/>
      <c r="C32" s="47" t="s">
        <v>133</v>
      </c>
      <c r="D32" s="96"/>
      <c r="E32" s="97"/>
      <c r="F32" s="98"/>
      <c r="G32" s="42" t="s">
        <v>167</v>
      </c>
      <c r="H32" s="43"/>
      <c r="I32" s="43"/>
      <c r="J32" s="43"/>
      <c r="K32" s="43"/>
      <c r="L32" s="43"/>
      <c r="M32" s="43"/>
      <c r="N32" s="43"/>
      <c r="O32" s="127"/>
    </row>
    <row r="33" spans="1:16" s="19" customFormat="1" ht="18" customHeight="1" thickBot="1" x14ac:dyDescent="0.3">
      <c r="B33" s="36"/>
      <c r="C33" s="36"/>
      <c r="D33" s="36"/>
      <c r="E33" s="36"/>
      <c r="F33" s="36"/>
      <c r="G33" s="36"/>
      <c r="H33" s="36"/>
      <c r="I33" s="36"/>
      <c r="J33" s="36"/>
      <c r="K33" s="36"/>
      <c r="L33" s="36"/>
      <c r="M33" s="36"/>
      <c r="N33" s="36"/>
      <c r="O33" s="127"/>
    </row>
    <row r="34" spans="1:16" s="19" customFormat="1" ht="18" customHeight="1" thickBot="1" x14ac:dyDescent="0.3">
      <c r="B34" s="99" t="s">
        <v>116</v>
      </c>
      <c r="C34" s="99"/>
      <c r="D34" s="99"/>
      <c r="E34" s="100" t="s">
        <v>121</v>
      </c>
      <c r="F34" s="101"/>
      <c r="G34" s="36"/>
      <c r="H34" s="36"/>
      <c r="I34" s="36"/>
      <c r="J34" s="36"/>
      <c r="K34" s="36"/>
      <c r="L34" s="36"/>
      <c r="M34" s="36"/>
      <c r="N34" s="36"/>
      <c r="O34" s="127"/>
    </row>
    <row r="35" spans="1:16" s="19" customFormat="1" ht="18" customHeight="1" thickBot="1" x14ac:dyDescent="0.3">
      <c r="B35" s="99" t="s">
        <v>118</v>
      </c>
      <c r="C35" s="99"/>
      <c r="D35" s="99"/>
      <c r="E35" s="102" t="s">
        <v>178</v>
      </c>
      <c r="F35" s="103"/>
      <c r="G35" s="36"/>
      <c r="H35" s="36"/>
      <c r="I35" s="36"/>
      <c r="J35" s="36"/>
      <c r="K35" s="36"/>
      <c r="L35" s="36"/>
      <c r="M35" s="36"/>
      <c r="N35" s="36"/>
      <c r="O35" s="127"/>
    </row>
    <row r="36" spans="1:16" s="19" customFormat="1" ht="18" customHeight="1" thickBot="1" x14ac:dyDescent="0.3">
      <c r="B36" s="36"/>
      <c r="C36" s="36"/>
      <c r="D36" s="36"/>
      <c r="E36" s="36"/>
      <c r="F36" s="36"/>
      <c r="G36" s="36"/>
      <c r="H36" s="36"/>
      <c r="I36" s="36"/>
      <c r="J36" s="36"/>
      <c r="K36" s="36"/>
      <c r="L36" s="36"/>
      <c r="M36" s="36"/>
      <c r="N36" s="36"/>
      <c r="O36" s="127"/>
    </row>
    <row r="37" spans="1:16" ht="16.5" thickBot="1" x14ac:dyDescent="0.3">
      <c r="B37" s="105" t="s">
        <v>20</v>
      </c>
      <c r="C37" s="106"/>
      <c r="D37" s="107"/>
      <c r="E37" s="45">
        <f ca="1">COUNTIF('PR-tampon'!B10:B488,"&gt;0")</f>
        <v>18</v>
      </c>
      <c r="F37" s="1"/>
      <c r="G37" s="1"/>
      <c r="H37" s="1"/>
      <c r="I37" s="1"/>
      <c r="J37" s="1"/>
      <c r="K37" s="1"/>
      <c r="L37" s="1"/>
      <c r="M37" s="1"/>
      <c r="N37" s="1"/>
      <c r="O37" s="127"/>
      <c r="P37" s="8"/>
    </row>
    <row r="38" spans="1:16" ht="13.5" customHeight="1" thickBot="1" x14ac:dyDescent="0.3">
      <c r="C38" s="1"/>
      <c r="D38" s="1"/>
      <c r="E38" s="1"/>
      <c r="F38" s="1"/>
      <c r="G38" s="1"/>
      <c r="H38" s="1"/>
      <c r="I38" s="1"/>
      <c r="J38" s="1"/>
      <c r="K38" s="1"/>
      <c r="L38" s="1"/>
      <c r="M38" s="1"/>
      <c r="N38" s="1"/>
      <c r="O38" s="128"/>
      <c r="P38" s="8"/>
    </row>
    <row r="39" spans="1:16" ht="15" customHeight="1" x14ac:dyDescent="0.25">
      <c r="B39" s="85"/>
      <c r="C39" s="87" t="s">
        <v>9</v>
      </c>
      <c r="D39" s="88"/>
      <c r="E39" s="89"/>
      <c r="F39" s="87" t="s">
        <v>15</v>
      </c>
      <c r="G39" s="88"/>
      <c r="H39" s="88"/>
      <c r="I39" s="89"/>
      <c r="J39" s="87" t="s">
        <v>10</v>
      </c>
      <c r="K39" s="88"/>
      <c r="L39" s="87" t="s">
        <v>73</v>
      </c>
      <c r="M39" s="88"/>
      <c r="N39" s="88"/>
      <c r="O39" s="89"/>
    </row>
    <row r="40" spans="1:16" ht="15" customHeight="1" x14ac:dyDescent="0.25">
      <c r="B40" s="85"/>
      <c r="C40" s="90"/>
      <c r="D40" s="91"/>
      <c r="E40" s="92"/>
      <c r="F40" s="90"/>
      <c r="G40" s="91"/>
      <c r="H40" s="91"/>
      <c r="I40" s="92"/>
      <c r="J40" s="90"/>
      <c r="K40" s="91"/>
      <c r="L40" s="90"/>
      <c r="M40" s="91"/>
      <c r="N40" s="91"/>
      <c r="O40" s="92"/>
    </row>
    <row r="41" spans="1:16" ht="15" customHeight="1" x14ac:dyDescent="0.25">
      <c r="B41" s="85"/>
      <c r="C41" s="90"/>
      <c r="D41" s="91"/>
      <c r="E41" s="92"/>
      <c r="F41" s="90"/>
      <c r="G41" s="91"/>
      <c r="H41" s="91"/>
      <c r="I41" s="92"/>
      <c r="J41" s="90"/>
      <c r="K41" s="91"/>
      <c r="L41" s="90"/>
      <c r="M41" s="91"/>
      <c r="N41" s="91"/>
      <c r="O41" s="92"/>
    </row>
    <row r="42" spans="1:16" ht="15.75" customHeight="1" thickBot="1" x14ac:dyDescent="0.3">
      <c r="B42" s="86"/>
      <c r="C42" s="93"/>
      <c r="D42" s="94"/>
      <c r="E42" s="95"/>
      <c r="F42" s="93"/>
      <c r="G42" s="94"/>
      <c r="H42" s="94"/>
      <c r="I42" s="95"/>
      <c r="J42" s="93"/>
      <c r="K42" s="94"/>
      <c r="L42" s="93"/>
      <c r="M42" s="94"/>
      <c r="N42" s="94"/>
      <c r="O42" s="95"/>
    </row>
    <row r="43" spans="1:16" ht="95.25" customHeight="1" thickBot="1" x14ac:dyDescent="0.3">
      <c r="B43" s="31" t="s">
        <v>6</v>
      </c>
      <c r="C43" s="32" t="s">
        <v>121</v>
      </c>
      <c r="D43" s="33" t="s">
        <v>117</v>
      </c>
      <c r="E43" s="33" t="s">
        <v>160</v>
      </c>
      <c r="F43" s="32" t="s">
        <v>122</v>
      </c>
      <c r="G43" s="32" t="s">
        <v>0</v>
      </c>
      <c r="H43" s="32" t="s">
        <v>21</v>
      </c>
      <c r="I43" s="33" t="s">
        <v>22</v>
      </c>
      <c r="J43" s="34" t="s">
        <v>32</v>
      </c>
      <c r="K43" s="35" t="s">
        <v>13</v>
      </c>
      <c r="L43" s="33" t="s">
        <v>40</v>
      </c>
      <c r="M43" s="33" t="s">
        <v>39</v>
      </c>
      <c r="N43" s="33" t="s">
        <v>31</v>
      </c>
      <c r="O43" s="33" t="s">
        <v>38</v>
      </c>
    </row>
    <row r="44" spans="1:16" ht="70.150000000000006" customHeight="1" x14ac:dyDescent="0.25">
      <c r="A44" s="2">
        <v>1</v>
      </c>
      <c r="B44" s="8">
        <f ca="1">IF('PR-tampon'!E10="","",IF('PR-tampon'!E10=0,"",INDIRECT(NOM_FR_ACCESSOIRES&amp;ADDRESS('PR-tampon'!$E10,COLUMN(REFERENCEMENT_ACCESSOIRES[[#Headers],[DATE REFERENCEMENT]])))))</f>
        <v>45881</v>
      </c>
      <c r="C44" s="2" t="str">
        <f ca="1">IF('PR-tampon'!E10="","",IF('PR-tampon'!E10=0,"",INDIRECT(NOM_FR_ACCESSOIRES&amp;ADDRESS('PR-tampon'!$E10,COLUMN(REFERENCEMENT_ACCESSOIRES[[#Headers],[TYPE DE PROCEDE]])))))</f>
        <v>Etanchéité de Plancher Intermédiaires sous carrelage (SEPI)</v>
      </c>
      <c r="D44" s="2" t="str">
        <f ca="1">IF('PR-tampon'!E10="","",IF('PR-tampon'!E10=0,"",INDIRECT(NOM_FR_ACCESSOIRES&amp;ADDRESS('PR-tampon'!$E10,COLUMN(REFERENCEMENT_ACCESSOIRES[[#Headers],[NOM COMMERCIAL DU PROCEDE]])))))</f>
        <v>Webersys Hydro Silence (zéro ressaut)</v>
      </c>
      <c r="E44" s="2" t="str">
        <f ca="1">IF('PR-tampon'!E10="","",IF('PR-tampon'!E10=0,"",INDIRECT(NOM_FR_ACCESSOIRES&amp;ADDRESS('PR-tampon'!$E10,COLUMN(REFERENCEMENT_ACCESSOIRES[[#Headers],[FABRICANT/TITULAIRE]])))))</f>
        <v>Saint-Gobain Weber 
(Fr)</v>
      </c>
      <c r="F44" s="2" t="str">
        <f ca="1">IF('PR-tampon'!E10="","",IF('PR-tampon'!E10=0,"",INDIRECT(NOM_FR_ACCESSOIRES&amp;ADDRESS('PR-tampon'!$E10,COLUMN(REFERENCEMENT_ACCESSOIRES[[#Headers],[TYPE DE DOCUMENT DE REFERENCE]])))))</f>
        <v>Appréciation Technique d'Expérimentation (ATEx cas a)</v>
      </c>
      <c r="G44" s="2" t="str">
        <f ca="1">IF('PR-tampon'!E10="","",IF('PR-tampon'!E10=0,"",INDIRECT(NOM_FR_ACCESSOIRES&amp;ADDRESS('PR-tampon'!$E10,COLUMN(REFERENCEMENT_ACCESSOIRES[[#Headers],[REF]])))))</f>
        <v>3051_v3</v>
      </c>
      <c r="H44" s="8">
        <f ca="1">IF('PR-tampon'!E10="","",IF('PR-tampon'!E10=0,"",INDIRECT(NOM_FR_ACCESSOIRES&amp;ADDRESS('PR-tampon'!$E10,COLUMN(REFERENCEMENT_ACCESSOIRES[[#Headers],[AVIS LIMITE AU]])))))</f>
        <v>46210</v>
      </c>
      <c r="I44" s="8" t="str">
        <f ca="1">IF('PR-tampon'!E10="","",IF('PR-tampon'!E10=0,"",INDIRECT(NOM_FR_ACCESSOIRES&amp;ADDRESS('PR-tampon'!$E10,COLUMN(REFERENCEMENT_ACCESSOIRES[[#Headers],[TC/TNC
dans le domaine d''emploi visé]])))))</f>
        <v>TC</v>
      </c>
      <c r="J44" s="30" t="str">
        <f ca="1">IF('PR-tampon'!E10="","",IF('PR-tampon'!E10=0,"",INDIRECT(NOM_FR_ACCESSOIRES&amp;ADDRESS('PR-tampon'!$E10,COLUMN(REFERENCEMENT_ACCESSOIRES[[#Headers],[TYPE DE POSE]])))))</f>
        <v xml:space="preserve"> - POSE SUR CHAPE FLOTTANTE SUR SUPPORT HYDRAULIQUE</v>
      </c>
      <c r="K44" s="30" t="str">
        <f ca="1">IF('PR-tampon'!E10="","",IF('PR-tampon'!E10=0,"",IF(INDIRECT(NOM_FR_ACCESSOIRES&amp;ADDRESS('PR-tampon'!$E10,COLUMN(REFERENCEMENT_ACCESSOIRES[[#Headers],[OBSERVATIONS SUR DOMAINE D''EMPLOI]])))=0,"",INDIRECT(NOM_FR_ACCESSOIRES&amp;ADDRESS('PR-tampon'!$E10,COLUMN(REFERENCEMENT_ACCESSOIRES[[#Headers],[OBSERVATIONS SUR DOMAINE D''EMPLOI]]))))))</f>
        <v/>
      </c>
      <c r="L44" s="30" t="str">
        <f ca="1">IF('PR-tampon'!$E10="","",IF('PR-tampon'!$E10=0,"",INDIRECT(NOM_FR_ACCESSOIRES&amp;ADDRESS('PR-tampon'!$E10,COLUMN(REFERENCEMENT_ACCESSOIRES[[#Headers],[REVETEMENT VISE]])))))</f>
        <v>Revêtement conforme au DTU 52.2, complété par les dispsotions de l'ATEx</v>
      </c>
      <c r="M44" s="30" t="str">
        <f ca="1">IF('PR-tampon'!$E10="","",IF('PR-tampon'!$E10=0,"",IF(INDIRECT(NOM_FR_ACCESSOIRES&amp;ADDRESS('PR-tampon'!$E10,COLUMN(REFERENCEMENT_ACCESSOIRES[[#Headers],[PRODUITS D''ETANCHEITE]])))=0,"",INDIRECT(NOM_FR_ACCESSOIRES&amp;ADDRESS('PR-tampon'!$E10,COLUMN(REFERENCEMENT_ACCESSOIRES[[#Headers],[PRODUITS D''ETANCHEITE]]))))))</f>
        <v>Webertec superflex D2 (Sous AT)
Webersys hydro stop (Sous AT)
complété par les dispsotions de l'ATEx</v>
      </c>
      <c r="N44" s="30" t="str">
        <f ca="1">IF('PR-tampon'!$E10="","",IF('PR-tampon'!$E10=0,"",INDIRECT(NOM_FR_ACCESSOIRES&amp;ADDRESS('PR-tampon'!$E10,COLUMN(REFERENCEMENT_ACCESSOIRES[[#Headers],[CHAPE OU MORTIER VISE]])))))</f>
        <v>Chape conforme au DTU 26.2
Weberniv express (Sous AT)
Weberniv rapid (Sous AT)
complété par les dispsotions de l'ATEx</v>
      </c>
      <c r="O44" s="30" t="str">
        <f ca="1">IF('PR-tampon'!$E10="","",IF('PR-tampon'!$E10=0,"",IF(INDIRECT(NOM_FR_ACCESSOIRES&amp;ADDRESS('PR-tampon'!$E10,COLUMN(REFERENCEMENT_ACCESSOIRES[[#Headers],[RESULTAT TYPE ISOLANT]])))=0,"",INDIRECT(NOM_FR_ACCESSOIRES&amp;ADDRESS('PR-tampon'!$E10,COLUMN(REFERENCEMENT_ACCESSOIRES[[#Headers],[RESULTAT TYPE ISOLANT]]))))))</f>
        <v>Sous-couche acoustique mince conforme au DTU 52.10, complété par les dispsotions de l'ATEx</v>
      </c>
    </row>
    <row r="45" spans="1:16" ht="70.150000000000006" customHeight="1" x14ac:dyDescent="0.25">
      <c r="A45" s="2">
        <f ca="1">IF('PR-tampon'!E11=0,"",IF(A44+1&gt;'MODULE DE RECHERCHE'!$E$37,"",A44+1))</f>
        <v>2</v>
      </c>
      <c r="B45" s="8">
        <f ca="1">IF('PR-tampon'!E11="","",IF('PR-tampon'!E11=0,"",INDIRECT(NOM_FR_ACCESSOIRES&amp;ADDRESS('PR-tampon'!$E11,COLUMN(REFERENCEMENT_ACCESSOIRES[[#Headers],[DATE REFERENCEMENT]])))))</f>
        <v>46062</v>
      </c>
      <c r="C45" s="2" t="str">
        <f ca="1">IF('PR-tampon'!E11="","",IF('PR-tampon'!E11=0,"",INDIRECT(NOM_FR_ACCESSOIRES&amp;ADDRESS('PR-tampon'!$E11,COLUMN(REFERENCEMENT_ACCESSOIRES[[#Headers],[TYPE DE PROCEDE]])))))</f>
        <v>Etanchéité de Plancher Intermédiaires sous carrelage (SEPI)</v>
      </c>
      <c r="D45" s="2" t="str">
        <f ca="1">IF('PR-tampon'!E11="","",IF('PR-tampon'!E11=0,"",INDIRECT(NOM_FR_ACCESSOIRES&amp;ADDRESS('PR-tampon'!$E11,COLUMN(REFERENCEMENT_ACCESSOIRES[[#Headers],[NOM COMMERCIAL DU PROCEDE]])))))</f>
        <v>Schlüter Kerdi 200 SEPI</v>
      </c>
      <c r="E45" s="2" t="str">
        <f ca="1">IF('PR-tampon'!E11="","",IF('PR-tampon'!E11=0,"",INDIRECT(NOM_FR_ACCESSOIRES&amp;ADDRESS('PR-tampon'!$E11,COLUMN(REFERENCEMENT_ACCESSOIRES[[#Headers],[FABRICANT/TITULAIRE]])))))</f>
        <v>Schlüter</v>
      </c>
      <c r="F45" s="2" t="str">
        <f ca="1">IF('PR-tampon'!E11="","",IF('PR-tampon'!E11=0,"",INDIRECT(NOM_FR_ACCESSOIRES&amp;ADDRESS('PR-tampon'!$E11,COLUMN(REFERENCEMENT_ACCESSOIRES[[#Headers],[TYPE DE DOCUMENT DE REFERENCE]])))))</f>
        <v>Avis technique</v>
      </c>
      <c r="G45" s="2" t="str">
        <f ca="1">IF('PR-tampon'!E11="","",IF('PR-tampon'!E11=0,"",INDIRECT(NOM_FR_ACCESSOIRES&amp;ADDRESS('PR-tampon'!$E11,COLUMN(REFERENCEMENT_ACCESSOIRES[[#Headers],[REF]])))))</f>
        <v>13/18-1392_V6</v>
      </c>
      <c r="H45" s="8">
        <f ca="1">IF('PR-tampon'!E11="","",IF('PR-tampon'!E11=0,"",INDIRECT(NOM_FR_ACCESSOIRES&amp;ADDRESS('PR-tampon'!$E11,COLUMN(REFERENCEMENT_ACCESSOIRES[[#Headers],[AVIS LIMITE AU]])))))</f>
        <v>47695</v>
      </c>
      <c r="I45" s="8" t="str">
        <f ca="1">IF('PR-tampon'!E11="","",IF('PR-tampon'!E11=0,"",INDIRECT(NOM_FR_ACCESSOIRES&amp;ADDRESS('PR-tampon'!$E11,COLUMN(REFERENCEMENT_ACCESSOIRES[[#Headers],[TC/TNC
dans le domaine d''emploi visé]])))))</f>
        <v>TNC
(N'est pas sur liste verte de la C2p à date de référencement / EVALUATION RECENTE)</v>
      </c>
      <c r="J45" s="30" t="str">
        <f ca="1">IF('PR-tampon'!E11="","",IF('PR-tampon'!E11=0,"",INDIRECT(NOM_FR_ACCESSOIRES&amp;ADDRESS('PR-tampon'!$E11,COLUMN(REFERENCEMENT_ACCESSOIRES[[#Headers],[TYPE DE POSE]])))))</f>
        <v xml:space="preserve"> - POSE SUR CHAPE ADHERENTE SUR SUPPORT HYDRAULIQUE
 - POSE SUR CHAPE DESOLIDARISEE SUR SUPPORT HYDRAULIQUE
 - POSE SUR CHAPE FLOTTANTE SUR SUPPORT HYDRAULIQUE</v>
      </c>
      <c r="K45" s="30" t="str">
        <f ca="1">IF('PR-tampon'!E11="","",IF('PR-tampon'!E11=0,"",IF(INDIRECT(NOM_FR_ACCESSOIRES&amp;ADDRESS('PR-tampon'!$E11,COLUMN(REFERENCEMENT_ACCESSOIRES[[#Headers],[OBSERVATIONS SUR DOMAINE D''EMPLOI]])))=0,"",INDIRECT(NOM_FR_ACCESSOIRES&amp;ADDRESS('PR-tampon'!$E11,COLUMN(REFERENCEMENT_ACCESSOIRES[[#Headers],[OBSERVATIONS SUR DOMAINE D''EMPLOI]]))))))</f>
        <v/>
      </c>
      <c r="L45" s="30" t="str">
        <f ca="1">IF('PR-tampon'!$E11="","",IF('PR-tampon'!$E11=0,"",INDIRECT(NOM_FR_ACCESSOIRES&amp;ADDRESS('PR-tampon'!$E11,COLUMN(REFERENCEMENT_ACCESSOIRES[[#Headers],[REVETEMENT VISE]])))))</f>
        <v>Revêtement conforme au DTU 52.2 ou au DTU 52.1, complété par les dispsotions de l'AT</v>
      </c>
      <c r="M45" s="30" t="str">
        <f ca="1">IF('PR-tampon'!$E11="","",IF('PR-tampon'!$E11=0,"",IF(INDIRECT(NOM_FR_ACCESSOIRES&amp;ADDRESS('PR-tampon'!$E11,COLUMN(REFERENCEMENT_ACCESSOIRES[[#Headers],[PRODUITS D''ETANCHEITE]])))=0,"",INDIRECT(NOM_FR_ACCESSOIRES&amp;ADDRESS('PR-tampon'!$E11,COLUMN(REFERENCEMENT_ACCESSOIRES[[#Headers],[PRODUITS D''ETANCHEITE]]))))))</f>
        <v/>
      </c>
      <c r="N45" s="30" t="str">
        <f ca="1">IF('PR-tampon'!$E11="","",IF('PR-tampon'!$E11=0,"",INDIRECT(NOM_FR_ACCESSOIRES&amp;ADDRESS('PR-tampon'!$E11,COLUMN(REFERENCEMENT_ACCESSOIRES[[#Headers],[CHAPE OU MORTIER VISE]])))))</f>
        <v>Chape conforme au DTU 26.2,
complété par les dispositions de l'AT</v>
      </c>
      <c r="O45" s="30" t="str">
        <f ca="1">IF('PR-tampon'!$E11="","",IF('PR-tampon'!$E11=0,"",IF(INDIRECT(NOM_FR_ACCESSOIRES&amp;ADDRESS('PR-tampon'!$E11,COLUMN(REFERENCEMENT_ACCESSOIRES[[#Headers],[RESULTAT TYPE ISOLANT]])))=0,"",INDIRECT(NOM_FR_ACCESSOIRES&amp;ADDRESS('PR-tampon'!$E11,COLUMN(REFERENCEMENT_ACCESSOIRES[[#Headers],[RESULTAT TYPE ISOLANT]]))))))</f>
        <v>Isolant thermique bénéficiant de la certification ACERMI conforme au DTU 52.10,  complété par les dispositions de l'AT
Sous-couche acoustique mince conforme au DTU 52.10, complété par les dispositions de l'AT</v>
      </c>
    </row>
    <row r="46" spans="1:16" ht="70.150000000000006" customHeight="1" x14ac:dyDescent="0.25">
      <c r="A46" s="2">
        <f ca="1">IF('PR-tampon'!E12=0,"",IF(A45+1&gt;'MODULE DE RECHERCHE'!$E$37,"",A45+1))</f>
        <v>3</v>
      </c>
      <c r="B46" s="8">
        <f ca="1">IF('PR-tampon'!E12="","",IF('PR-tampon'!E12=0,"",INDIRECT(NOM_FR_ACCESSOIRES&amp;ADDRESS('PR-tampon'!$E12,COLUMN(REFERENCEMENT_ACCESSOIRES[[#Headers],[DATE REFERENCEMENT]])))))</f>
        <v>46062</v>
      </c>
      <c r="C46" s="2" t="str">
        <f ca="1">IF('PR-tampon'!E12="","",IF('PR-tampon'!E12=0,"",INDIRECT(NOM_FR_ACCESSOIRES&amp;ADDRESS('PR-tampon'!$E12,COLUMN(REFERENCEMENT_ACCESSOIRES[[#Headers],[TYPE DE PROCEDE]])))))</f>
        <v>Etanchéité de Plancher Intermédiaires sous carrelage (SEPI)</v>
      </c>
      <c r="D46" s="2" t="str">
        <f ca="1">IF('PR-tampon'!E12="","",IF('PR-tampon'!E12=0,"",INDIRECT(NOM_FR_ACCESSOIRES&amp;ADDRESS('PR-tampon'!$E12,COLUMN(REFERENCEMENT_ACCESSOIRES[[#Headers],[NOM COMMERCIAL DU PROCEDE]])))))</f>
        <v>Procédé de douche « zéro ressaut » cloisonné ou non sur plancher CLT</v>
      </c>
      <c r="E46" s="2" t="str">
        <f ca="1">IF('PR-tampon'!E12="","",IF('PR-tampon'!E12=0,"",INDIRECT(NOM_FR_ACCESSOIRES&amp;ADDRESS('PR-tampon'!$E12,COLUMN(REFERENCEMENT_ACCESSOIRES[[#Headers],[FABRICANT/TITULAIRE]])))))</f>
        <v>Saint-Gobain Weber
+ 
Altarea Promotion Management
+
Raccord &amp; Plastiques Nicoll</v>
      </c>
      <c r="F46" s="2" t="str">
        <f ca="1">IF('PR-tampon'!E12="","",IF('PR-tampon'!E12=0,"",INDIRECT(NOM_FR_ACCESSOIRES&amp;ADDRESS('PR-tampon'!$E12,COLUMN(REFERENCEMENT_ACCESSOIRES[[#Headers],[TYPE DE DOCUMENT DE REFERENCE]])))))</f>
        <v>Appréciation Technique d'Expérimentation (ATEx cas a)</v>
      </c>
      <c r="G46" s="2" t="str">
        <f ca="1">IF('PR-tampon'!E12="","",IF('PR-tampon'!E12=0,"",INDIRECT(NOM_FR_ACCESSOIRES&amp;ADDRESS('PR-tampon'!$E12,COLUMN(REFERENCEMENT_ACCESSOIRES[[#Headers],[REF]])))))</f>
        <v>3053_v3</v>
      </c>
      <c r="H46" s="8">
        <f ca="1">IF('PR-tampon'!E12="","",IF('PR-tampon'!E12=0,"",INDIRECT(NOM_FR_ACCESSOIRES&amp;ADDRESS('PR-tampon'!$E12,COLUMN(REFERENCEMENT_ACCESSOIRES[[#Headers],[AVIS LIMITE AU]])))))</f>
        <v>47069</v>
      </c>
      <c r="I46" s="8" t="str">
        <f ca="1">IF('PR-tampon'!E12="","",IF('PR-tampon'!E12=0,"",INDIRECT(NOM_FR_ACCESSOIRES&amp;ADDRESS('PR-tampon'!$E12,COLUMN(REFERENCEMENT_ACCESSOIRES[[#Headers],[TC/TNC
dans le domaine d''emploi visé]])))))</f>
        <v>TC</v>
      </c>
      <c r="J46" s="30" t="str">
        <f ca="1">IF('PR-tampon'!E12="","",IF('PR-tampon'!E12=0,"",INDIRECT(NOM_FR_ACCESSOIRES&amp;ADDRESS('PR-tampon'!$E12,COLUMN(REFERENCEMENT_ACCESSOIRES[[#Headers],[TYPE DE POSE]])))))</f>
        <v xml:space="preserve"> - POSE SUR CHAPE FLOTTANTE SUR SUPPORT CLT ET/OU AUTRES PROCEDES SOUS ATex / AT / DTA</v>
      </c>
      <c r="K46" s="30" t="str">
        <f ca="1">IF('PR-tampon'!E12="","",IF('PR-tampon'!E12=0,"",IF(INDIRECT(NOM_FR_ACCESSOIRES&amp;ADDRESS('PR-tampon'!$E12,COLUMN(REFERENCEMENT_ACCESSOIRES[[#Headers],[OBSERVATIONS SUR DOMAINE D''EMPLOI]])))=0,"",INDIRECT(NOM_FR_ACCESSOIRES&amp;ADDRESS('PR-tampon'!$E12,COLUMN(REFERENCEMENT_ACCESSOIRES[[#Headers],[OBSERVATIONS SUR DOMAINE D''EMPLOI]]))))))</f>
        <v>L'emploi de ce procédé est exclusivement destiné à des projets pour lesquels la MOA est Woodeum ou WO2</v>
      </c>
      <c r="L46" s="30" t="str">
        <f ca="1">IF('PR-tampon'!$E12="","",IF('PR-tampon'!$E12=0,"",INDIRECT(NOM_FR_ACCESSOIRES&amp;ADDRESS('PR-tampon'!$E12,COLUMN(REFERENCEMENT_ACCESSOIRES[[#Headers],[REVETEMENT VISE]])))))</f>
        <v>Revêtement conforme au DTU 52.2, complété par les dispsotions de l'ATEx</v>
      </c>
      <c r="M46" s="30" t="str">
        <f ca="1">IF('PR-tampon'!$E12="","",IF('PR-tampon'!$E12=0,"",IF(INDIRECT(NOM_FR_ACCESSOIRES&amp;ADDRESS('PR-tampon'!$E12,COLUMN(REFERENCEMENT_ACCESSOIRES[[#Headers],[PRODUITS D''ETANCHEITE]])))=0,"",INDIRECT(NOM_FR_ACCESSOIRES&amp;ADDRESS('PR-tampon'!$E12,COLUMN(REFERENCEMENT_ACCESSOIRES[[#Headers],[PRODUITS D''ETANCHEITE]]))))))</f>
        <v>Webertec superflex D2 (Sous AT)
Webersys hydro stop (Sous AT)
complété par les dispsotions de l'ATEx</v>
      </c>
      <c r="N46" s="30" t="str">
        <f ca="1">IF('PR-tampon'!$E12="","",IF('PR-tampon'!$E12=0,"",INDIRECT(NOM_FR_ACCESSOIRES&amp;ADDRESS('PR-tampon'!$E12,COLUMN(REFERENCEMENT_ACCESSOIRES[[#Headers],[CHAPE OU MORTIER VISE]])))))</f>
        <v>Chape conforme au DTU 26.2 
Weberniv express (Sous AT)
Weberniv rapid (Sous AT)
complété par les dispsotions de l'ATEx</v>
      </c>
      <c r="O46" s="30" t="str">
        <f ca="1">IF('PR-tampon'!$E12="","",IF('PR-tampon'!$E12=0,"",IF(INDIRECT(NOM_FR_ACCESSOIRES&amp;ADDRESS('PR-tampon'!$E12,COLUMN(REFERENCEMENT_ACCESSOIRES[[#Headers],[RESULTAT TYPE ISOLANT]])))=0,"",INDIRECT(NOM_FR_ACCESSOIRES&amp;ADDRESS('PR-tampon'!$E12,COLUMN(REFERENCEMENT_ACCESSOIRES[[#Headers],[RESULTAT TYPE ISOLANT]]))))))</f>
        <v>Sous-couche acoustique Domisol LV15 ou Isosol, complété par les dispsotions de l'ATEx
Sous-couche acoustique mince conforme au DTU 52.10, complété par les dispsotions de l'ATEx</v>
      </c>
    </row>
    <row r="47" spans="1:16" ht="70.150000000000006" customHeight="1" x14ac:dyDescent="0.25">
      <c r="A47" s="2">
        <f ca="1">IF('PR-tampon'!E13=0,"",IF(A46+1&gt;'MODULE DE RECHERCHE'!$E$37,"",A46+1))</f>
        <v>4</v>
      </c>
      <c r="B47" s="8">
        <f ca="1">IF('PR-tampon'!E13="","",IF('PR-tampon'!E13=0,"",INDIRECT(NOM_FR_ACCESSOIRES&amp;ADDRESS('PR-tampon'!$E13,COLUMN(REFERENCEMENT_ACCESSOIRES[[#Headers],[DATE REFERENCEMENT]])))))</f>
        <v>45881</v>
      </c>
      <c r="C47" s="2" t="str">
        <f ca="1">IF('PR-tampon'!E13="","",IF('PR-tampon'!E13=0,"",INDIRECT(NOM_FR_ACCESSOIRES&amp;ADDRESS('PR-tampon'!$E13,COLUMN(REFERENCEMENT_ACCESSOIRES[[#Headers],[TYPE DE PROCEDE]])))))</f>
        <v>Kit de raccordement d'étanchéité pour un receveur de douche fini "zéro ressaut"</v>
      </c>
      <c r="D47" s="2" t="str">
        <f ca="1">IF('PR-tampon'!E13="","",IF('PR-tampon'!E13=0,"",INDIRECT(NOM_FR_ACCESSOIRES&amp;ADDRESS('PR-tampon'!$E13,COLUMN(REFERENCEMENT_ACCESSOIRES[[#Headers],[NOM COMMERCIAL DU PROCEDE]])))))</f>
        <v>JD PROTECH</v>
      </c>
      <c r="E47" s="2" t="str">
        <f ca="1">IF('PR-tampon'!E13="","",IF('PR-tampon'!E13=0,"",INDIRECT(NOM_FR_ACCESSOIRES&amp;ADDRESS('PR-tampon'!$E13,COLUMN(REFERENCEMENT_ACCESSOIRES[[#Headers],[FABRICANT/TITULAIRE]])))))</f>
        <v>KOHLER France – Jacob Delafon</v>
      </c>
      <c r="F47" s="2" t="str">
        <f ca="1">IF('PR-tampon'!E13="","",IF('PR-tampon'!E13=0,"",INDIRECT(NOM_FR_ACCESSOIRES&amp;ADDRESS('PR-tampon'!$E13,COLUMN(REFERENCEMENT_ACCESSOIRES[[#Headers],[TYPE DE DOCUMENT DE REFERENCE]])))))</f>
        <v>Appréciation Technique d'Expérimentation (ATEx cas a)</v>
      </c>
      <c r="G47" s="2" t="str">
        <f ca="1">IF('PR-tampon'!E13="","",IF('PR-tampon'!E13=0,"",INDIRECT(NOM_FR_ACCESSOIRES&amp;ADDRESS('PR-tampon'!$E13,COLUMN(REFERENCEMENT_ACCESSOIRES[[#Headers],[REF]])))))</f>
        <v>3158_v2</v>
      </c>
      <c r="H47" s="8">
        <f ca="1">IF('PR-tampon'!E13="","",IF('PR-tampon'!E13=0,"",INDIRECT(NOM_FR_ACCESSOIRES&amp;ADDRESS('PR-tampon'!$E13,COLUMN(REFERENCEMENT_ACCESSOIRES[[#Headers],[AVIS LIMITE AU]])))))</f>
        <v>46815</v>
      </c>
      <c r="I47" s="8" t="str">
        <f ca="1">IF('PR-tampon'!E13="","",IF('PR-tampon'!E13=0,"",INDIRECT(NOM_FR_ACCESSOIRES&amp;ADDRESS('PR-tampon'!$E13,COLUMN(REFERENCEMENT_ACCESSOIRES[[#Headers],[TC/TNC
dans le domaine d''emploi visé]])))))</f>
        <v>TC</v>
      </c>
      <c r="J47" s="30" t="str">
        <f ca="1">IF('PR-tampon'!E13="","",IF('PR-tampon'!E13=0,"",INDIRECT(NOM_FR_ACCESSOIRES&amp;ADDRESS('PR-tampon'!$E13,COLUMN(REFERENCEMENT_ACCESSOIRES[[#Headers],[TYPE DE POSE]])))))</f>
        <v xml:space="preserve"> - POSE SUR MORTIER ADHERENT SUR SUPPORT HYDRAULIQUE</v>
      </c>
      <c r="K47" s="30" t="str">
        <f ca="1">IF('PR-tampon'!E13="","",IF('PR-tampon'!E13=0,"",IF(INDIRECT(NOM_FR_ACCESSOIRES&amp;ADDRESS('PR-tampon'!$E13,COLUMN(REFERENCEMENT_ACCESSOIRES[[#Headers],[OBSERVATIONS SUR DOMAINE D''EMPLOI]])))=0,"",INDIRECT(NOM_FR_ACCESSOIRES&amp;ADDRESS('PR-tampon'!$E13,COLUMN(REFERENCEMENT_ACCESSOIRES[[#Headers],[OBSERVATIONS SUR DOMAINE D''EMPLOI]]))))))</f>
        <v/>
      </c>
      <c r="L47" s="30" t="str">
        <f ca="1">IF('PR-tampon'!$E13="","",IF('PR-tampon'!$E13=0,"",INDIRECT(NOM_FR_ACCESSOIRES&amp;ADDRESS('PR-tampon'!$E13,COLUMN(REFERENCEMENT_ACCESSOIRES[[#Headers],[REVETEMENT VISE]])))))</f>
        <v>Receveur de douche fini visé par l'ATEx</v>
      </c>
      <c r="M47" s="30" t="str">
        <f ca="1">IF('PR-tampon'!$E13="","",IF('PR-tampon'!$E13=0,"",IF(INDIRECT(NOM_FR_ACCESSOIRES&amp;ADDRESS('PR-tampon'!$E13,COLUMN(REFERENCEMENT_ACCESSOIRES[[#Headers],[PRODUITS D''ETANCHEITE]])))=0,"",INDIRECT(NOM_FR_ACCESSOIRES&amp;ADDRESS('PR-tampon'!$E13,COLUMN(REFERENCEMENT_ACCESSOIRES[[#Headers],[PRODUITS D''ETANCHEITE]]))))))</f>
        <v>Hors zone de douche
Webertec superflex D2 (Sous AT)
Webersys hydro stop (Sous AT)
complété par les dispsotions de l'ATEx</v>
      </c>
      <c r="N47" s="30" t="str">
        <f ca="1">IF('PR-tampon'!$E13="","",IF('PR-tampon'!$E13=0,"",INDIRECT(NOM_FR_ACCESSOIRES&amp;ADDRESS('PR-tampon'!$E13,COLUMN(REFERENCEMENT_ACCESSOIRES[[#Headers],[CHAPE OU MORTIER VISE]])))))</f>
        <v>Mortier de ravoirage de type D conforme au DTU 26.2, complété par les dispsotions de l'AT</v>
      </c>
      <c r="O47" s="30" t="str">
        <f ca="1">IF('PR-tampon'!$E13="","",IF('PR-tampon'!$E13=0,"",IF(INDIRECT(NOM_FR_ACCESSOIRES&amp;ADDRESS('PR-tampon'!$E13,COLUMN(REFERENCEMENT_ACCESSOIRES[[#Headers],[RESULTAT TYPE ISOLANT]])))=0,"",INDIRECT(NOM_FR_ACCESSOIRES&amp;ADDRESS('PR-tampon'!$E13,COLUMN(REFERENCEMENT_ACCESSOIRES[[#Headers],[RESULTAT TYPE ISOLANT]]))))))</f>
        <v/>
      </c>
    </row>
    <row r="48" spans="1:16" ht="70.150000000000006" customHeight="1" x14ac:dyDescent="0.25">
      <c r="A48" s="2">
        <f ca="1">IF('PR-tampon'!E14=0,"",IF(A47+1&gt;'MODULE DE RECHERCHE'!$E$37,"",A47+1))</f>
        <v>5</v>
      </c>
      <c r="B48" s="8">
        <f ca="1">IF('PR-tampon'!E14="","",IF('PR-tampon'!E14=0,"",INDIRECT(NOM_FR_ACCESSOIRES&amp;ADDRESS('PR-tampon'!$E14,COLUMN(REFERENCEMENT_ACCESSOIRES[[#Headers],[DATE REFERENCEMENT]])))))</f>
        <v>45881</v>
      </c>
      <c r="C48" s="2" t="str">
        <f ca="1">IF('PR-tampon'!E14="","",IF('PR-tampon'!E14=0,"",INDIRECT(NOM_FR_ACCESSOIRES&amp;ADDRESS('PR-tampon'!$E14,COLUMN(REFERENCEMENT_ACCESSOIRES[[#Headers],[TYPE DE PROCEDE]])))))</f>
        <v>Kit de raccordement d'étanchéité pour un receveur de douche fini "zéro ressaut"</v>
      </c>
      <c r="D48" s="2" t="str">
        <f ca="1">IF('PR-tampon'!E14="","",IF('PR-tampon'!E14=0,"",INDIRECT(NOM_FR_ACCESSOIRES&amp;ADDRESS('PR-tampon'!$E14,COLUMN(REFERENCEMENT_ACCESSOIRES[[#Headers],[NOM COMMERCIAL DU PROCEDE]])))))</f>
        <v>Kit d'étanchéité DUOTANCHE</v>
      </c>
      <c r="E48" s="2" t="str">
        <f ca="1">IF('PR-tampon'!E14="","",IF('PR-tampon'!E14=0,"",INDIRECT(NOM_FR_ACCESSOIRES&amp;ADDRESS('PR-tampon'!$E14,COLUMN(REFERENCEMENT_ACCESSOIRES[[#Headers],[FABRICANT/TITULAIRE]])))))</f>
        <v>LAZER (FR)</v>
      </c>
      <c r="F48" s="2" t="str">
        <f ca="1">IF('PR-tampon'!E14="","",IF('PR-tampon'!E14=0,"",INDIRECT(NOM_FR_ACCESSOIRES&amp;ADDRESS('PR-tampon'!$E14,COLUMN(REFERENCEMENT_ACCESSOIRES[[#Headers],[TYPE DE DOCUMENT DE REFERENCE]])))))</f>
        <v>Appréciation Technique d'Expérimentation (ATEx cas a)</v>
      </c>
      <c r="G48" s="2" t="str">
        <f ca="1">IF('PR-tampon'!E14="","",IF('PR-tampon'!E14=0,"",INDIRECT(NOM_FR_ACCESSOIRES&amp;ADDRESS('PR-tampon'!$E14,COLUMN(REFERENCEMENT_ACCESSOIRES[[#Headers],[REF]])))))</f>
        <v>3388_V3</v>
      </c>
      <c r="H48" s="8">
        <f ca="1">IF('PR-tampon'!E14="","",IF('PR-tampon'!E14=0,"",INDIRECT(NOM_FR_ACCESSOIRES&amp;ADDRESS('PR-tampon'!$E14,COLUMN(REFERENCEMENT_ACCESSOIRES[[#Headers],[AVIS LIMITE AU]])))))</f>
        <v>46589</v>
      </c>
      <c r="I48" s="8" t="str">
        <f ca="1">IF('PR-tampon'!E14="","",IF('PR-tampon'!E14=0,"",INDIRECT(NOM_FR_ACCESSOIRES&amp;ADDRESS('PR-tampon'!$E14,COLUMN(REFERENCEMENT_ACCESSOIRES[[#Headers],[TC/TNC
dans le domaine d''emploi visé]])))))</f>
        <v>TC</v>
      </c>
      <c r="J48" s="30" t="str">
        <f ca="1">IF('PR-tampon'!E14="","",IF('PR-tampon'!E14=0,"",INDIRECT(NOM_FR_ACCESSOIRES&amp;ADDRESS('PR-tampon'!$E14,COLUMN(REFERENCEMENT_ACCESSOIRES[[#Headers],[TYPE DE POSE]])))))</f>
        <v xml:space="preserve"> - POSE SUR MORTIER ADHERENT SUR SUPPORT HYDRAULIQUE</v>
      </c>
      <c r="K48" s="30" t="str">
        <f ca="1">IF('PR-tampon'!E14="","",IF('PR-tampon'!E14=0,"",IF(INDIRECT(NOM_FR_ACCESSOIRES&amp;ADDRESS('PR-tampon'!$E14,COLUMN(REFERENCEMENT_ACCESSOIRES[[#Headers],[OBSERVATIONS SUR DOMAINE D''EMPLOI]])))=0,"",INDIRECT(NOM_FR_ACCESSOIRES&amp;ADDRESS('PR-tampon'!$E14,COLUMN(REFERENCEMENT_ACCESSOIRES[[#Headers],[OBSERVATIONS SUR DOMAINE D''EMPLOI]]))))))</f>
        <v/>
      </c>
      <c r="L48" s="30" t="str">
        <f ca="1">IF('PR-tampon'!$E14="","",IF('PR-tampon'!$E14=0,"",INDIRECT(NOM_FR_ACCESSOIRES&amp;ADDRESS('PR-tampon'!$E14,COLUMN(REFERENCEMENT_ACCESSOIRES[[#Headers],[REVETEMENT VISE]])))))</f>
        <v>Receveur de douche fini visé par l'ATEx</v>
      </c>
      <c r="M48" s="30" t="str">
        <f ca="1">IF('PR-tampon'!$E14="","",IF('PR-tampon'!$E14=0,"",IF(INDIRECT(NOM_FR_ACCESSOIRES&amp;ADDRESS('PR-tampon'!$E14,COLUMN(REFERENCEMENT_ACCESSOIRES[[#Headers],[PRODUITS D''ETANCHEITE]])))=0,"",INDIRECT(NOM_FR_ACCESSOIRES&amp;ADDRESS('PR-tampon'!$E14,COLUMN(REFERENCEMENT_ACCESSOIRES[[#Headers],[PRODUITS D''ETANCHEITE]]))))))</f>
        <v>Hors zone de douche
Webertec superflex D2 (Sous AT)
Webersys hydro stop (Sous AT)
complété par les dispsotions de l'ATEx</v>
      </c>
      <c r="N48" s="30">
        <f ca="1">IF('PR-tampon'!$E14="","",IF('PR-tampon'!$E14=0,"",INDIRECT(NOM_FR_ACCESSOIRES&amp;ADDRESS('PR-tampon'!$E14,COLUMN(REFERENCEMENT_ACCESSOIRES[[#Headers],[CHAPE OU MORTIER VISE]])))))</f>
        <v>0</v>
      </c>
      <c r="O48" s="30" t="str">
        <f ca="1">IF('PR-tampon'!$E14="","",IF('PR-tampon'!$E14=0,"",IF(INDIRECT(NOM_FR_ACCESSOIRES&amp;ADDRESS('PR-tampon'!$E14,COLUMN(REFERENCEMENT_ACCESSOIRES[[#Headers],[RESULTAT TYPE ISOLANT]])))=0,"",INDIRECT(NOM_FR_ACCESSOIRES&amp;ADDRESS('PR-tampon'!$E14,COLUMN(REFERENCEMENT_ACCESSOIRES[[#Headers],[RESULTAT TYPE ISOLANT]]))))))</f>
        <v/>
      </c>
    </row>
    <row r="49" spans="1:15" ht="70.150000000000006" customHeight="1" x14ac:dyDescent="0.25">
      <c r="A49" s="2">
        <f ca="1">IF('PR-tampon'!E15=0,"",IF(A48+1&gt;'MODULE DE RECHERCHE'!$E$37,"",A48+1))</f>
        <v>6</v>
      </c>
      <c r="B49" s="8">
        <f ca="1">IF('PR-tampon'!E15="","",IF('PR-tampon'!E15=0,"",INDIRECT(NOM_FR_ACCESSOIRES&amp;ADDRESS('PR-tampon'!$E15,COLUMN(REFERENCEMENT_ACCESSOIRES[[#Headers],[DATE REFERENCEMENT]])))))</f>
        <v>45881</v>
      </c>
      <c r="C49" s="2" t="str">
        <f ca="1">IF('PR-tampon'!E15="","",IF('PR-tampon'!E15=0,"",INDIRECT(NOM_FR_ACCESSOIRES&amp;ADDRESS('PR-tampon'!$E15,COLUMN(REFERENCEMENT_ACCESSOIRES[[#Headers],[TYPE DE PROCEDE]])))))</f>
        <v>Kit de raccordement d'étanchéité pour un receveur de douche fini "zéro ressaut"</v>
      </c>
      <c r="D49" s="2" t="str">
        <f ca="1">IF('PR-tampon'!E15="","",IF('PR-tampon'!E15=0,"",INDIRECT(NOM_FR_ACCESSOIRES&amp;ADDRESS('PR-tampon'!$E15,COLUMN(REFERENCEMENT_ACCESSOIRES[[#Headers],[NOM COMMERCIAL DU PROCEDE]])))))</f>
        <v>WEDI TOOLS</v>
      </c>
      <c r="E49" s="2" t="str">
        <f ca="1">IF('PR-tampon'!E15="","",IF('PR-tampon'!E15=0,"",INDIRECT(NOM_FR_ACCESSOIRES&amp;ADDRESS('PR-tampon'!$E15,COLUMN(REFERENCEMENT_ACCESSOIRES[[#Headers],[FABRICANT/TITULAIRE]])))))</f>
        <v>Wedi France</v>
      </c>
      <c r="F49" s="2" t="str">
        <f ca="1">IF('PR-tampon'!E15="","",IF('PR-tampon'!E15=0,"",INDIRECT(NOM_FR_ACCESSOIRES&amp;ADDRESS('PR-tampon'!$E15,COLUMN(REFERENCEMENT_ACCESSOIRES[[#Headers],[TYPE DE DOCUMENT DE REFERENCE]])))))</f>
        <v>Appréciation Technique d'Expérimentation (ATEx cas a)</v>
      </c>
      <c r="G49" s="2" t="str">
        <f ca="1">IF('PR-tampon'!E15="","",IF('PR-tampon'!E15=0,"",INDIRECT(NOM_FR_ACCESSOIRES&amp;ADDRESS('PR-tampon'!$E15,COLUMN(REFERENCEMENT_ACCESSOIRES[[#Headers],[REF]])))))</f>
        <v>3401_V2</v>
      </c>
      <c r="H49" s="8">
        <f ca="1">IF('PR-tampon'!E15="","",IF('PR-tampon'!E15=0,"",INDIRECT(NOM_FR_ACCESSOIRES&amp;ADDRESS('PR-tampon'!$E15,COLUMN(REFERENCEMENT_ACCESSOIRES[[#Headers],[AVIS LIMITE AU]])))))</f>
        <v>46892</v>
      </c>
      <c r="I49" s="8" t="str">
        <f ca="1">IF('PR-tampon'!E15="","",IF('PR-tampon'!E15=0,"",INDIRECT(NOM_FR_ACCESSOIRES&amp;ADDRESS('PR-tampon'!$E15,COLUMN(REFERENCEMENT_ACCESSOIRES[[#Headers],[TC/TNC
dans le domaine d''emploi visé]])))))</f>
        <v>TC</v>
      </c>
      <c r="J49" s="30" t="str">
        <f ca="1">IF('PR-tampon'!E15="","",IF('PR-tampon'!E15=0,"",INDIRECT(NOM_FR_ACCESSOIRES&amp;ADDRESS('PR-tampon'!$E15,COLUMN(REFERENCEMENT_ACCESSOIRES[[#Headers],[TYPE DE POSE]])))))</f>
        <v xml:space="preserve"> - POSE SUR MORTIER ADHERENT SUR SUPPORT HYDRAULIQUE</v>
      </c>
      <c r="K49" s="30" t="str">
        <f ca="1">IF('PR-tampon'!E15="","",IF('PR-tampon'!E15=0,"",IF(INDIRECT(NOM_FR_ACCESSOIRES&amp;ADDRESS('PR-tampon'!$E15,COLUMN(REFERENCEMENT_ACCESSOIRES[[#Headers],[OBSERVATIONS SUR DOMAINE D''EMPLOI]])))=0,"",INDIRECT(NOM_FR_ACCESSOIRES&amp;ADDRESS('PR-tampon'!$E15,COLUMN(REFERENCEMENT_ACCESSOIRES[[#Headers],[OBSERVATIONS SUR DOMAINE D''EMPLOI]]))))))</f>
        <v/>
      </c>
      <c r="L49" s="30" t="str">
        <f ca="1">IF('PR-tampon'!$E15="","",IF('PR-tampon'!$E15=0,"",INDIRECT(NOM_FR_ACCESSOIRES&amp;ADDRESS('PR-tampon'!$E15,COLUMN(REFERENCEMENT_ACCESSOIRES[[#Headers],[REVETEMENT VISE]])))))</f>
        <v>Receveur de douche fini visé par l'ATEx</v>
      </c>
      <c r="M49" s="30" t="str">
        <f ca="1">IF('PR-tampon'!$E15="","",IF('PR-tampon'!$E15=0,"",IF(INDIRECT(NOM_FR_ACCESSOIRES&amp;ADDRESS('PR-tampon'!$E15,COLUMN(REFERENCEMENT_ACCESSOIRES[[#Headers],[PRODUITS D''ETANCHEITE]])))=0,"",INDIRECT(NOM_FR_ACCESSOIRES&amp;ADDRESS('PR-tampon'!$E15,COLUMN(REFERENCEMENT_ACCESSOIRES[[#Headers],[PRODUITS D''ETANCHEITE]]))))))</f>
        <v>Hors zone de douche
Webertec superflex D2 (Sous AT)
Webersys hydro stop (Sous AT)
complété par les dispsotions de l'ATEx</v>
      </c>
      <c r="N49" s="30" t="str">
        <f ca="1">IF('PR-tampon'!$E15="","",IF('PR-tampon'!$E15=0,"",INDIRECT(NOM_FR_ACCESSOIRES&amp;ADDRESS('PR-tampon'!$E15,COLUMN(REFERENCEMENT_ACCESSOIRES[[#Headers],[CHAPE OU MORTIER VISE]])))))</f>
        <v>Mortier de ravoirage de type D conforme au DTU 26.2, complété par les dispsotions de l'AT</v>
      </c>
      <c r="O49" s="30" t="str">
        <f ca="1">IF('PR-tampon'!$E15="","",IF('PR-tampon'!$E15=0,"",IF(INDIRECT(NOM_FR_ACCESSOIRES&amp;ADDRESS('PR-tampon'!$E15,COLUMN(REFERENCEMENT_ACCESSOIRES[[#Headers],[RESULTAT TYPE ISOLANT]])))=0,"",INDIRECT(NOM_FR_ACCESSOIRES&amp;ADDRESS('PR-tampon'!$E15,COLUMN(REFERENCEMENT_ACCESSOIRES[[#Headers],[RESULTAT TYPE ISOLANT]]))))))</f>
        <v/>
      </c>
    </row>
    <row r="50" spans="1:15" ht="70.150000000000006" customHeight="1" x14ac:dyDescent="0.25">
      <c r="A50" s="2">
        <f ca="1">IF('PR-tampon'!E16=0,"",IF(A49+1&gt;'MODULE DE RECHERCHE'!$E$37,"",A49+1))</f>
        <v>7</v>
      </c>
      <c r="B50" s="8">
        <f ca="1">IF('PR-tampon'!E16="","",IF('PR-tampon'!E16=0,"",INDIRECT(NOM_FR_ACCESSOIRES&amp;ADDRESS('PR-tampon'!$E16,COLUMN(REFERENCEMENT_ACCESSOIRES[[#Headers],[DATE REFERENCEMENT]])))))</f>
        <v>45219</v>
      </c>
      <c r="C50" s="2" t="str">
        <f ca="1">IF('PR-tampon'!E16="","",IF('PR-tampon'!E16=0,"",INDIRECT(NOM_FR_ACCESSOIRES&amp;ADDRESS('PR-tampon'!$E16,COLUMN(REFERENCEMENT_ACCESSOIRES[[#Headers],[TYPE DE PROCEDE]])))))</f>
        <v>Kit de raccordement d'étanchéité pour un receveur de douche fini "zéro ressaut"</v>
      </c>
      <c r="D50" s="2" t="str">
        <f ca="1">IF('PR-tampon'!E16="","",IF('PR-tampon'!E16=0,"",INDIRECT(NOM_FR_ACCESSOIRES&amp;ADDRESS('PR-tampon'!$E16,COLUMN(REFERENCEMENT_ACCESSOIRES[[#Headers],[NOM COMMERCIAL DU PROCEDE]])))))</f>
        <v>WEDI TOOLS (zéro ressaut)</v>
      </c>
      <c r="E50" s="2" t="str">
        <f ca="1">IF('PR-tampon'!E16="","",IF('PR-tampon'!E16=0,"",INDIRECT(NOM_FR_ACCESSOIRES&amp;ADDRESS('PR-tampon'!$E16,COLUMN(REFERENCEMENT_ACCESSOIRES[[#Headers],[FABRICANT/TITULAIRE]])))))</f>
        <v>Wedi France</v>
      </c>
      <c r="F50" s="2" t="str">
        <f ca="1">IF('PR-tampon'!E16="","",IF('PR-tampon'!E16=0,"",INDIRECT(NOM_FR_ACCESSOIRES&amp;ADDRESS('PR-tampon'!$E16,COLUMN(REFERENCEMENT_ACCESSOIRES[[#Headers],[TYPE DE DOCUMENT DE REFERENCE]])))))</f>
        <v>Appréciation Technique d'Expérimentation (ATEx cas a)</v>
      </c>
      <c r="G50" s="2" t="str">
        <f ca="1">IF('PR-tampon'!E16="","",IF('PR-tampon'!E16=0,"",INDIRECT(NOM_FR_ACCESSOIRES&amp;ADDRESS('PR-tampon'!$E16,COLUMN(REFERENCEMENT_ACCESSOIRES[[#Headers],[REF]])))))</f>
        <v>3210_v1</v>
      </c>
      <c r="H50" s="8">
        <f ca="1">IF('PR-tampon'!E16="","",IF('PR-tampon'!E16=0,"",INDIRECT(NOM_FR_ACCESSOIRES&amp;ADDRESS('PR-tampon'!$E16,COLUMN(REFERENCEMENT_ACCESSOIRES[[#Headers],[AVIS LIMITE AU]])))))</f>
        <v>46191</v>
      </c>
      <c r="I50" s="8" t="str">
        <f ca="1">IF('PR-tampon'!E16="","",IF('PR-tampon'!E16=0,"",INDIRECT(NOM_FR_ACCESSOIRES&amp;ADDRESS('PR-tampon'!$E16,COLUMN(REFERENCEMENT_ACCESSOIRES[[#Headers],[TC/TNC
dans le domaine d''emploi visé]])))))</f>
        <v>TC</v>
      </c>
      <c r="J50" s="30" t="str">
        <f ca="1">IF('PR-tampon'!E16="","",IF('PR-tampon'!E16=0,"",INDIRECT(NOM_FR_ACCESSOIRES&amp;ADDRESS('PR-tampon'!$E16,COLUMN(REFERENCEMENT_ACCESSOIRES[[#Headers],[TYPE DE POSE]])))))</f>
        <v xml:space="preserve"> - POSE SUR MORTIER ADHERENT SUR SUPPORT HYDRAULIQUE</v>
      </c>
      <c r="K50" s="30" t="str">
        <f ca="1">IF('PR-tampon'!E16="","",IF('PR-tampon'!E16=0,"",IF(INDIRECT(NOM_FR_ACCESSOIRES&amp;ADDRESS('PR-tampon'!$E16,COLUMN(REFERENCEMENT_ACCESSOIRES[[#Headers],[OBSERVATIONS SUR DOMAINE D''EMPLOI]])))=0,"",INDIRECT(NOM_FR_ACCESSOIRES&amp;ADDRESS('PR-tampon'!$E16,COLUMN(REFERENCEMENT_ACCESSOIRES[[#Headers],[OBSERVATIONS SUR DOMAINE D''EMPLOI]]))))))</f>
        <v/>
      </c>
      <c r="L50" s="30" t="str">
        <f ca="1">IF('PR-tampon'!$E16="","",IF('PR-tampon'!$E16=0,"",INDIRECT(NOM_FR_ACCESSOIRES&amp;ADDRESS('PR-tampon'!$E16,COLUMN(REFERENCEMENT_ACCESSOIRES[[#Headers],[REVETEMENT VISE]])))))</f>
        <v>Receveur de douche fini visé par l'ATEx</v>
      </c>
      <c r="M50" s="30" t="str">
        <f ca="1">IF('PR-tampon'!$E16="","",IF('PR-tampon'!$E16=0,"",IF(INDIRECT(NOM_FR_ACCESSOIRES&amp;ADDRESS('PR-tampon'!$E16,COLUMN(REFERENCEMENT_ACCESSOIRES[[#Headers],[PRODUITS D''ETANCHEITE]])))=0,"",INDIRECT(NOM_FR_ACCESSOIRES&amp;ADDRESS('PR-tampon'!$E16,COLUMN(REFERENCEMENT_ACCESSOIRES[[#Headers],[PRODUITS D''ETANCHEITE]]))))))</f>
        <v>Hors zone de douche
Webertec superflex D2 (Sous AT)
Webersys hydro stop (Sous AT)
complété par les dispsotions de l'ATEx</v>
      </c>
      <c r="N50" s="30" t="str">
        <f ca="1">IF('PR-tampon'!$E16="","",IF('PR-tampon'!$E16=0,"",INDIRECT(NOM_FR_ACCESSOIRES&amp;ADDRESS('PR-tampon'!$E16,COLUMN(REFERENCEMENT_ACCESSOIRES[[#Headers],[CHAPE OU MORTIER VISE]])))))</f>
        <v>Mortier de ravoirage de type D conforme au DTU 26.2, complété par les dispsotions de l'AT</v>
      </c>
      <c r="O50" s="30" t="str">
        <f ca="1">IF('PR-tampon'!$E16="","",IF('PR-tampon'!$E16=0,"",IF(INDIRECT(NOM_FR_ACCESSOIRES&amp;ADDRESS('PR-tampon'!$E16,COLUMN(REFERENCEMENT_ACCESSOIRES[[#Headers],[RESULTAT TYPE ISOLANT]])))=0,"",INDIRECT(NOM_FR_ACCESSOIRES&amp;ADDRESS('PR-tampon'!$E16,COLUMN(REFERENCEMENT_ACCESSOIRES[[#Headers],[RESULTAT TYPE ISOLANT]]))))))</f>
        <v/>
      </c>
    </row>
    <row r="51" spans="1:15" ht="70.150000000000006" customHeight="1" x14ac:dyDescent="0.25">
      <c r="A51" s="2">
        <f ca="1">IF('PR-tampon'!E17=0,"",IF(A50+1&gt;'MODULE DE RECHERCHE'!$E$37,"",A50+1))</f>
        <v>8</v>
      </c>
      <c r="B51" s="8">
        <f ca="1">IF('PR-tampon'!E17="","",IF('PR-tampon'!E17=0,"",INDIRECT(NOM_FR_ACCESSOIRES&amp;ADDRESS('PR-tampon'!$E17,COLUMN(REFERENCEMENT_ACCESSOIRES[[#Headers],[DATE REFERENCEMENT]])))))</f>
        <v>45471</v>
      </c>
      <c r="C51" s="2" t="str">
        <f ca="1">IF('PR-tampon'!E17="","",IF('PR-tampon'!E17=0,"",INDIRECT(NOM_FR_ACCESSOIRES&amp;ADDRESS('PR-tampon'!$E17,COLUMN(REFERENCEMENT_ACCESSOIRES[[#Headers],[TYPE DE PROCEDE]])))))</f>
        <v>Receveur de douche à revêtir</v>
      </c>
      <c r="D51" s="2" t="str">
        <f ca="1">IF('PR-tampon'!E17="","",IF('PR-tampon'!E17=0,"",INDIRECT(NOM_FR_ACCESSOIRES&amp;ADDRESS('PR-tampon'!$E17,COLUMN(REFERENCEMENT_ACCESSOIRES[[#Headers],[NOM COMMERCIAL DU PROCEDE]])))))</f>
        <v>Jackboard</v>
      </c>
      <c r="E51" s="2" t="str">
        <f ca="1">IF('PR-tampon'!E17="","",IF('PR-tampon'!E17=0,"",INDIRECT(NOM_FR_ACCESSOIRES&amp;ADDRESS('PR-tampon'!$E17,COLUMN(REFERENCEMENT_ACCESSOIRES[[#Headers],[FABRICANT/TITULAIRE]])))))</f>
        <v>Jackon Insulation GmbH</v>
      </c>
      <c r="F51" s="2" t="str">
        <f ca="1">IF('PR-tampon'!E17="","",IF('PR-tampon'!E17=0,"",INDIRECT(NOM_FR_ACCESSOIRES&amp;ADDRESS('PR-tampon'!$E17,COLUMN(REFERENCEMENT_ACCESSOIRES[[#Headers],[TYPE DE DOCUMENT DE REFERENCE]])))))</f>
        <v>Avis technique</v>
      </c>
      <c r="G51" s="2" t="str">
        <f ca="1">IF('PR-tampon'!E17="","",IF('PR-tampon'!E17=0,"",INDIRECT(NOM_FR_ACCESSOIRES&amp;ADDRESS('PR-tampon'!$E17,COLUMN(REFERENCEMENT_ACCESSOIRES[[#Headers],[REF]])))))</f>
        <v>13/16-1347_V4</v>
      </c>
      <c r="H51" s="8">
        <f ca="1">IF('PR-tampon'!E17="","",IF('PR-tampon'!E17=0,"",INDIRECT(NOM_FR_ACCESSOIRES&amp;ADDRESS('PR-tampon'!$E17,COLUMN(REFERENCEMENT_ACCESSOIRES[[#Headers],[AVIS LIMITE AU]])))))</f>
        <v>47118</v>
      </c>
      <c r="I51" s="8" t="str">
        <f ca="1">IF('PR-tampon'!E17="","",IF('PR-tampon'!E17=0,"",INDIRECT(NOM_FR_ACCESSOIRES&amp;ADDRESS('PR-tampon'!$E17,COLUMN(REFERENCEMENT_ACCESSOIRES[[#Headers],[TC/TNC
dans le domaine d''emploi visé]])))))</f>
        <v>TC</v>
      </c>
      <c r="J51" s="30" t="str">
        <f ca="1">IF('PR-tampon'!E17="","",IF('PR-tampon'!E17=0,"",INDIRECT(NOM_FR_ACCESSOIRES&amp;ADDRESS('PR-tampon'!$E17,COLUMN(REFERENCEMENT_ACCESSOIRES[[#Headers],[TYPE DE POSE]])))))</f>
        <v xml:space="preserve"> - POSE SUR MORTIER ADHERENT SUR SUPPORT HYDRAULIQUE</v>
      </c>
      <c r="K51" s="30" t="str">
        <f ca="1">IF('PR-tampon'!E17="","",IF('PR-tampon'!E17=0,"",IF(INDIRECT(NOM_FR_ACCESSOIRES&amp;ADDRESS('PR-tampon'!$E17,COLUMN(REFERENCEMENT_ACCESSOIRES[[#Headers],[OBSERVATIONS SUR DOMAINE D''EMPLOI]])))=0,"",INDIRECT(NOM_FR_ACCESSOIRES&amp;ADDRESS('PR-tampon'!$E17,COLUMN(REFERENCEMENT_ACCESSOIRES[[#Headers],[OBSERVATIONS SUR DOMAINE D''EMPLOI]]))))))</f>
        <v/>
      </c>
      <c r="L51" s="30" t="str">
        <f ca="1">IF('PR-tampon'!$E17="","",IF('PR-tampon'!$E17=0,"",INDIRECT(NOM_FR_ACCESSOIRES&amp;ADDRESS('PR-tampon'!$E17,COLUMN(REFERENCEMENT_ACCESSOIRES[[#Headers],[REVETEMENT VISE]])))))</f>
        <v>Revêtement conforme au DTU 52.2, complété par les dispositions de l'AT</v>
      </c>
      <c r="M51" s="30" t="str">
        <f ca="1">IF('PR-tampon'!$E17="","",IF('PR-tampon'!$E17=0,"",IF(INDIRECT(NOM_FR_ACCESSOIRES&amp;ADDRESS('PR-tampon'!$E17,COLUMN(REFERENCEMENT_ACCESSOIRES[[#Headers],[PRODUITS D''ETANCHEITE]])))=0,"",INDIRECT(NOM_FR_ACCESSOIRES&amp;ADDRESS('PR-tampon'!$E17,COLUMN(REFERENCEMENT_ACCESSOIRES[[#Headers],[PRODUITS D''ETANCHEITE]]))))))</f>
        <v/>
      </c>
      <c r="N51" s="30" t="str">
        <f ca="1">IF('PR-tampon'!$E17="","",IF('PR-tampon'!$E17=0,"",INDIRECT(NOM_FR_ACCESSOIRES&amp;ADDRESS('PR-tampon'!$E17,COLUMN(REFERENCEMENT_ACCESSOIRES[[#Headers],[CHAPE OU MORTIER VISE]])))))</f>
        <v>Mortier de ravoirage de type D conforme au DTU 26.2, complété par les dispositions de l'AT</v>
      </c>
      <c r="O51" s="30" t="str">
        <f ca="1">IF('PR-tampon'!$E17="","",IF('PR-tampon'!$E17=0,"",IF(INDIRECT(NOM_FR_ACCESSOIRES&amp;ADDRESS('PR-tampon'!$E17,COLUMN(REFERENCEMENT_ACCESSOIRES[[#Headers],[RESULTAT TYPE ISOLANT]])))=0,"",INDIRECT(NOM_FR_ACCESSOIRES&amp;ADDRESS('PR-tampon'!$E17,COLUMN(REFERENCEMENT_ACCESSOIRES[[#Headers],[RESULTAT TYPE ISOLANT]]))))))</f>
        <v/>
      </c>
    </row>
    <row r="52" spans="1:15" ht="70.150000000000006" customHeight="1" x14ac:dyDescent="0.25">
      <c r="A52" s="2">
        <f ca="1">IF('PR-tampon'!E18=0,"",IF(A51+1&gt;'MODULE DE RECHERCHE'!$E$37,"",A51+1))</f>
        <v>9</v>
      </c>
      <c r="B52" s="8">
        <f ca="1">IF('PR-tampon'!E18="","",IF('PR-tampon'!E18=0,"",INDIRECT(NOM_FR_ACCESSOIRES&amp;ADDRESS('PR-tampon'!$E18,COLUMN(REFERENCEMENT_ACCESSOIRES[[#Headers],[DATE REFERENCEMENT]])))))</f>
        <v>45881</v>
      </c>
      <c r="C52" s="2" t="str">
        <f ca="1">IF('PR-tampon'!E18="","",IF('PR-tampon'!E18=0,"",INDIRECT(NOM_FR_ACCESSOIRES&amp;ADDRESS('PR-tampon'!$E18,COLUMN(REFERENCEMENT_ACCESSOIRES[[#Headers],[TYPE DE PROCEDE]])))))</f>
        <v>Receveur de douche à revêtir</v>
      </c>
      <c r="D52" s="2" t="str">
        <f ca="1">IF('PR-tampon'!E18="","",IF('PR-tampon'!E18=0,"",INDIRECT(NOM_FR_ACCESSOIRES&amp;ADDRESS('PR-tampon'!$E18,COLUMN(REFERENCEMENT_ACCESSOIRES[[#Headers],[NOM COMMERCIAL DU PROCEDE]])))))</f>
        <v xml:space="preserve">Panodur </v>
      </c>
      <c r="E52" s="2" t="str">
        <f ca="1">IF('PR-tampon'!E18="","",IF('PR-tampon'!E18=0,"",INDIRECT(NOM_FR_ACCESSOIRES&amp;ADDRESS('PR-tampon'!$E18,COLUMN(REFERENCEMENT_ACCESSOIRES[[#Headers],[FABRICANT/TITULAIRE]])))))</f>
        <v>Lazer</v>
      </c>
      <c r="F52" s="2" t="str">
        <f ca="1">IF('PR-tampon'!E18="","",IF('PR-tampon'!E18=0,"",INDIRECT(NOM_FR_ACCESSOIRES&amp;ADDRESS('PR-tampon'!$E18,COLUMN(REFERENCEMENT_ACCESSOIRES[[#Headers],[TYPE DE DOCUMENT DE REFERENCE]])))))</f>
        <v>Avis technique</v>
      </c>
      <c r="G52" s="2" t="str">
        <f ca="1">IF('PR-tampon'!E18="","",IF('PR-tampon'!E18=0,"",INDIRECT(NOM_FR_ACCESSOIRES&amp;ADDRESS('PR-tampon'!$E18,COLUMN(REFERENCEMENT_ACCESSOIRES[[#Headers],[REF]])))))</f>
        <v>13/17-1383_V5</v>
      </c>
      <c r="H52" s="8">
        <f ca="1">IF('PR-tampon'!E18="","",IF('PR-tampon'!E18=0,"",INDIRECT(NOM_FR_ACCESSOIRES&amp;ADDRESS('PR-tampon'!$E18,COLUMN(REFERENCEMENT_ACCESSOIRES[[#Headers],[AVIS LIMITE AU]])))))</f>
        <v>47269</v>
      </c>
      <c r="I52" s="8" t="str">
        <f ca="1">IF('PR-tampon'!E18="","",IF('PR-tampon'!E18=0,"",INDIRECT(NOM_FR_ACCESSOIRES&amp;ADDRESS('PR-tampon'!$E18,COLUMN(REFERENCEMENT_ACCESSOIRES[[#Headers],[TC/TNC
dans le domaine d''emploi visé]])))))</f>
        <v>TC</v>
      </c>
      <c r="J52" s="30" t="str">
        <f ca="1">IF('PR-tampon'!E18="","",IF('PR-tampon'!E18=0,"",INDIRECT(NOM_FR_ACCESSOIRES&amp;ADDRESS('PR-tampon'!$E18,COLUMN(REFERENCEMENT_ACCESSOIRES[[#Headers],[TYPE DE POSE]])))))</f>
        <v xml:space="preserve"> - POSE SUR MORTIER ADHERENT SUR SUPPORT HYDRAULIQUE</v>
      </c>
      <c r="K52" s="30" t="str">
        <f ca="1">IF('PR-tampon'!E18="","",IF('PR-tampon'!E18=0,"",IF(INDIRECT(NOM_FR_ACCESSOIRES&amp;ADDRESS('PR-tampon'!$E18,COLUMN(REFERENCEMENT_ACCESSOIRES[[#Headers],[OBSERVATIONS SUR DOMAINE D''EMPLOI]])))=0,"",INDIRECT(NOM_FR_ACCESSOIRES&amp;ADDRESS('PR-tampon'!$E18,COLUMN(REFERENCEMENT_ACCESSOIRES[[#Headers],[OBSERVATIONS SUR DOMAINE D''EMPLOI]]))))))</f>
        <v/>
      </c>
      <c r="L52" s="30" t="str">
        <f ca="1">IF('PR-tampon'!$E18="","",IF('PR-tampon'!$E18=0,"",INDIRECT(NOM_FR_ACCESSOIRES&amp;ADDRESS('PR-tampon'!$E18,COLUMN(REFERENCEMENT_ACCESSOIRES[[#Headers],[REVETEMENT VISE]])))))</f>
        <v>Revêtement conforme au DTU 52.2, complété par les dispositions de l'AT</v>
      </c>
      <c r="M52" s="30" t="str">
        <f ca="1">IF('PR-tampon'!$E18="","",IF('PR-tampon'!$E18=0,"",IF(INDIRECT(NOM_FR_ACCESSOIRES&amp;ADDRESS('PR-tampon'!$E18,COLUMN(REFERENCEMENT_ACCESSOIRES[[#Headers],[PRODUITS D''ETANCHEITE]])))=0,"",INDIRECT(NOM_FR_ACCESSOIRES&amp;ADDRESS('PR-tampon'!$E18,COLUMN(REFERENCEMENT_ACCESSOIRES[[#Headers],[PRODUITS D''ETANCHEITE]]))))))</f>
        <v/>
      </c>
      <c r="N52" s="30" t="str">
        <f ca="1">IF('PR-tampon'!$E18="","",IF('PR-tampon'!$E18=0,"",INDIRECT(NOM_FR_ACCESSOIRES&amp;ADDRESS('PR-tampon'!$E18,COLUMN(REFERENCEMENT_ACCESSOIRES[[#Headers],[CHAPE OU MORTIER VISE]])))))</f>
        <v>Mortier de ravoirage de type D conforme au DTU 26.2, complété par les dispositions de l'AT</v>
      </c>
      <c r="O52" s="30" t="str">
        <f ca="1">IF('PR-tampon'!$E18="","",IF('PR-tampon'!$E18=0,"",IF(INDIRECT(NOM_FR_ACCESSOIRES&amp;ADDRESS('PR-tampon'!$E18,COLUMN(REFERENCEMENT_ACCESSOIRES[[#Headers],[RESULTAT TYPE ISOLANT]])))=0,"",INDIRECT(NOM_FR_ACCESSOIRES&amp;ADDRESS('PR-tampon'!$E18,COLUMN(REFERENCEMENT_ACCESSOIRES[[#Headers],[RESULTAT TYPE ISOLANT]]))))))</f>
        <v/>
      </c>
    </row>
    <row r="53" spans="1:15" ht="70.150000000000006" customHeight="1" x14ac:dyDescent="0.25">
      <c r="A53" s="2">
        <f ca="1">IF('PR-tampon'!E19=0,"",IF(A52+1&gt;'MODULE DE RECHERCHE'!$E$37,"",A52+1))</f>
        <v>10</v>
      </c>
      <c r="B53" s="8">
        <f ca="1">IF('PR-tampon'!E19="","",IF('PR-tampon'!E19=0,"",INDIRECT(NOM_FR_ACCESSOIRES&amp;ADDRESS('PR-tampon'!$E19,COLUMN(REFERENCEMENT_ACCESSOIRES[[#Headers],[DATE REFERENCEMENT]])))))</f>
        <v>45078</v>
      </c>
      <c r="C53" s="2" t="str">
        <f ca="1">IF('PR-tampon'!E19="","",IF('PR-tampon'!E19=0,"",INDIRECT(NOM_FR_ACCESSOIRES&amp;ADDRESS('PR-tampon'!$E19,COLUMN(REFERENCEMENT_ACCESSOIRES[[#Headers],[TYPE DE PROCEDE]])))))</f>
        <v>Receveur de douche à revêtir</v>
      </c>
      <c r="D53" s="2" t="str">
        <f ca="1">IF('PR-tampon'!E19="","",IF('PR-tampon'!E19=0,"",INDIRECT(NOM_FR_ACCESSOIRES&amp;ADDRESS('PR-tampon'!$E19,COLUMN(REFERENCEMENT_ACCESSOIRES[[#Headers],[NOM COMMERCIAL DU PROCEDE]])))))</f>
        <v xml:space="preserve">Wedi Fundo Integro </v>
      </c>
      <c r="E53" s="2" t="str">
        <f ca="1">IF('PR-tampon'!E19="","",IF('PR-tampon'!E19=0,"",INDIRECT(NOM_FR_ACCESSOIRES&amp;ADDRESS('PR-tampon'!$E19,COLUMN(REFERENCEMENT_ACCESSOIRES[[#Headers],[FABRICANT/TITULAIRE]])))))</f>
        <v>Wedi France</v>
      </c>
      <c r="F53" s="2" t="str">
        <f ca="1">IF('PR-tampon'!E19="","",IF('PR-tampon'!E19=0,"",INDIRECT(NOM_FR_ACCESSOIRES&amp;ADDRESS('PR-tampon'!$E19,COLUMN(REFERENCEMENT_ACCESSOIRES[[#Headers],[TYPE DE DOCUMENT DE REFERENCE]])))))</f>
        <v>Avis technique</v>
      </c>
      <c r="G53" s="2" t="str">
        <f ca="1">IF('PR-tampon'!E19="","",IF('PR-tampon'!E19=0,"",INDIRECT(NOM_FR_ACCESSOIRES&amp;ADDRESS('PR-tampon'!$E19,COLUMN(REFERENCEMENT_ACCESSOIRES[[#Headers],[REF]])))))</f>
        <v>13/17-1384_V4</v>
      </c>
      <c r="H53" s="8">
        <f ca="1">IF('PR-tampon'!E19="","",IF('PR-tampon'!E19=0,"",INDIRECT(NOM_FR_ACCESSOIRES&amp;ADDRESS('PR-tampon'!$E19,COLUMN(REFERENCEMENT_ACCESSOIRES[[#Headers],[AVIS LIMITE AU]])))))</f>
        <v>46112</v>
      </c>
      <c r="I53" s="8" t="str">
        <f ca="1">IF('PR-tampon'!E19="","",IF('PR-tampon'!E19=0,"",INDIRECT(NOM_FR_ACCESSOIRES&amp;ADDRESS('PR-tampon'!$E19,COLUMN(REFERENCEMENT_ACCESSOIRES[[#Headers],[TC/TNC
dans le domaine d''emploi visé]])))))</f>
        <v>TC</v>
      </c>
      <c r="J53" s="30" t="str">
        <f ca="1">IF('PR-tampon'!E19="","",IF('PR-tampon'!E19=0,"",INDIRECT(NOM_FR_ACCESSOIRES&amp;ADDRESS('PR-tampon'!$E19,COLUMN(REFERENCEMENT_ACCESSOIRES[[#Headers],[TYPE DE POSE]])))))</f>
        <v xml:space="preserve"> - POSE SUR MORTIER ADHERENT SUR SUPPORT HYDRAULIQUE</v>
      </c>
      <c r="K53" s="30" t="str">
        <f ca="1">IF('PR-tampon'!E19="","",IF('PR-tampon'!E19=0,"",IF(INDIRECT(NOM_FR_ACCESSOIRES&amp;ADDRESS('PR-tampon'!$E19,COLUMN(REFERENCEMENT_ACCESSOIRES[[#Headers],[OBSERVATIONS SUR DOMAINE D''EMPLOI]])))=0,"",INDIRECT(NOM_FR_ACCESSOIRES&amp;ADDRESS('PR-tampon'!$E19,COLUMN(REFERENCEMENT_ACCESSOIRES[[#Headers],[OBSERVATIONS SUR DOMAINE D''EMPLOI]]))))))</f>
        <v/>
      </c>
      <c r="L53" s="30" t="str">
        <f ca="1">IF('PR-tampon'!$E19="","",IF('PR-tampon'!$E19=0,"",INDIRECT(NOM_FR_ACCESSOIRES&amp;ADDRESS('PR-tampon'!$E19,COLUMN(REFERENCEMENT_ACCESSOIRES[[#Headers],[REVETEMENT VISE]])))))</f>
        <v>Revêtement conforme au DTU 52.2, complété par les dispositions de l'AT</v>
      </c>
      <c r="M53" s="30" t="str">
        <f ca="1">IF('PR-tampon'!$E19="","",IF('PR-tampon'!$E19=0,"",IF(INDIRECT(NOM_FR_ACCESSOIRES&amp;ADDRESS('PR-tampon'!$E19,COLUMN(REFERENCEMENT_ACCESSOIRES[[#Headers],[PRODUITS D''ETANCHEITE]])))=0,"",INDIRECT(NOM_FR_ACCESSOIRES&amp;ADDRESS('PR-tampon'!$E19,COLUMN(REFERENCEMENT_ACCESSOIRES[[#Headers],[PRODUITS D''ETANCHEITE]]))))))</f>
        <v/>
      </c>
      <c r="N53" s="30" t="str">
        <f ca="1">IF('PR-tampon'!$E19="","",IF('PR-tampon'!$E19=0,"",INDIRECT(NOM_FR_ACCESSOIRES&amp;ADDRESS('PR-tampon'!$E19,COLUMN(REFERENCEMENT_ACCESSOIRES[[#Headers],[CHAPE OU MORTIER VISE]])))))</f>
        <v>Mortier de ravoirage de type D conforme au DTU 26.2, complété par les dispositions de l'AT</v>
      </c>
      <c r="O53" s="30" t="str">
        <f ca="1">IF('PR-tampon'!$E19="","",IF('PR-tampon'!$E19=0,"",IF(INDIRECT(NOM_FR_ACCESSOIRES&amp;ADDRESS('PR-tampon'!$E19,COLUMN(REFERENCEMENT_ACCESSOIRES[[#Headers],[RESULTAT TYPE ISOLANT]])))=0,"",INDIRECT(NOM_FR_ACCESSOIRES&amp;ADDRESS('PR-tampon'!$E19,COLUMN(REFERENCEMENT_ACCESSOIRES[[#Headers],[RESULTAT TYPE ISOLANT]]))))))</f>
        <v/>
      </c>
    </row>
    <row r="54" spans="1:15" ht="70.150000000000006" customHeight="1" x14ac:dyDescent="0.25">
      <c r="A54" s="2">
        <f ca="1">IF('PR-tampon'!E20=0,"",IF(A53+1&gt;'MODULE DE RECHERCHE'!$E$37,"",A53+1))</f>
        <v>11</v>
      </c>
      <c r="B54" s="8">
        <f ca="1">IF('PR-tampon'!E20="","",IF('PR-tampon'!E20=0,"",INDIRECT(NOM_FR_ACCESSOIRES&amp;ADDRESS('PR-tampon'!$E20,COLUMN(REFERENCEMENT_ACCESSOIRES[[#Headers],[DATE REFERENCEMENT]])))))</f>
        <v>45471</v>
      </c>
      <c r="C54" s="2" t="str">
        <f ca="1">IF('PR-tampon'!E20="","",IF('PR-tampon'!E20=0,"",INDIRECT(NOM_FR_ACCESSOIRES&amp;ADDRESS('PR-tampon'!$E20,COLUMN(REFERENCEMENT_ACCESSOIRES[[#Headers],[TYPE DE PROCEDE]])))))</f>
        <v>Receveur de douche à revêtir</v>
      </c>
      <c r="D54" s="2" t="str">
        <f ca="1">IF('PR-tampon'!E20="","",IF('PR-tampon'!E20=0,"",INDIRECT(NOM_FR_ACCESSOIRES&amp;ADDRESS('PR-tampon'!$E20,COLUMN(REFERENCEMENT_ACCESSOIRES[[#Headers],[NOM COMMERCIAL DU PROCEDE]])))))</f>
        <v>Qboard</v>
      </c>
      <c r="E54" s="2" t="str">
        <f ca="1">IF('PR-tampon'!E20="","",IF('PR-tampon'!E20=0,"",INDIRECT(NOM_FR_ACCESSOIRES&amp;ADDRESS('PR-tampon'!$E20,COLUMN(REFERENCEMENT_ACCESSOIRES[[#Headers],[FABRICANT/TITULAIRE]])))))</f>
        <v xml:space="preserve">Jackon Insulation GmbH </v>
      </c>
      <c r="F54" s="2" t="str">
        <f ca="1">IF('PR-tampon'!E20="","",IF('PR-tampon'!E20=0,"",INDIRECT(NOM_FR_ACCESSOIRES&amp;ADDRESS('PR-tampon'!$E20,COLUMN(REFERENCEMENT_ACCESSOIRES[[#Headers],[TYPE DE DOCUMENT DE REFERENCE]])))))</f>
        <v>Avis technique</v>
      </c>
      <c r="G54" s="2" t="str">
        <f ca="1">IF('PR-tampon'!E20="","",IF('PR-tampon'!E20=0,"",INDIRECT(NOM_FR_ACCESSOIRES&amp;ADDRESS('PR-tampon'!$E20,COLUMN(REFERENCEMENT_ACCESSOIRES[[#Headers],[REF]])))))</f>
        <v>13/18-1410_V3</v>
      </c>
      <c r="H54" s="8">
        <f ca="1">IF('PR-tampon'!E20="","",IF('PR-tampon'!E20=0,"",INDIRECT(NOM_FR_ACCESSOIRES&amp;ADDRESS('PR-tampon'!$E20,COLUMN(REFERENCEMENT_ACCESSOIRES[[#Headers],[AVIS LIMITE AU]])))))</f>
        <v>47149</v>
      </c>
      <c r="I54" s="8" t="str">
        <f ca="1">IF('PR-tampon'!E20="","",IF('PR-tampon'!E20=0,"",INDIRECT(NOM_FR_ACCESSOIRES&amp;ADDRESS('PR-tampon'!$E20,COLUMN(REFERENCEMENT_ACCESSOIRES[[#Headers],[TC/TNC
dans le domaine d''emploi visé]])))))</f>
        <v>TC</v>
      </c>
      <c r="J54" s="30" t="str">
        <f ca="1">IF('PR-tampon'!E20="","",IF('PR-tampon'!E20=0,"",INDIRECT(NOM_FR_ACCESSOIRES&amp;ADDRESS('PR-tampon'!$E20,COLUMN(REFERENCEMENT_ACCESSOIRES[[#Headers],[TYPE DE POSE]])))))</f>
        <v xml:space="preserve"> - POSE SUR MORTIER ADHERENT SUR SUPPORT HYDRAULIQUE</v>
      </c>
      <c r="K54" s="30" t="str">
        <f ca="1">IF('PR-tampon'!E20="","",IF('PR-tampon'!E20=0,"",IF(INDIRECT(NOM_FR_ACCESSOIRES&amp;ADDRESS('PR-tampon'!$E20,COLUMN(REFERENCEMENT_ACCESSOIRES[[#Headers],[OBSERVATIONS SUR DOMAINE D''EMPLOI]])))=0,"",INDIRECT(NOM_FR_ACCESSOIRES&amp;ADDRESS('PR-tampon'!$E20,COLUMN(REFERENCEMENT_ACCESSOIRES[[#Headers],[OBSERVATIONS SUR DOMAINE D''EMPLOI]]))))))</f>
        <v/>
      </c>
      <c r="L54" s="30" t="str">
        <f ca="1">IF('PR-tampon'!$E20="","",IF('PR-tampon'!$E20=0,"",INDIRECT(NOM_FR_ACCESSOIRES&amp;ADDRESS('PR-tampon'!$E20,COLUMN(REFERENCEMENT_ACCESSOIRES[[#Headers],[REVETEMENT VISE]])))))</f>
        <v>Revêtement conforme au DTU 52.2, complété par les dispositions de l'AT</v>
      </c>
      <c r="M54" s="30" t="str">
        <f ca="1">IF('PR-tampon'!$E20="","",IF('PR-tampon'!$E20=0,"",IF(INDIRECT(NOM_FR_ACCESSOIRES&amp;ADDRESS('PR-tampon'!$E20,COLUMN(REFERENCEMENT_ACCESSOIRES[[#Headers],[PRODUITS D''ETANCHEITE]])))=0,"",INDIRECT(NOM_FR_ACCESSOIRES&amp;ADDRESS('PR-tampon'!$E20,COLUMN(REFERENCEMENT_ACCESSOIRES[[#Headers],[PRODUITS D''ETANCHEITE]]))))))</f>
        <v/>
      </c>
      <c r="N54" s="30" t="str">
        <f ca="1">IF('PR-tampon'!$E20="","",IF('PR-tampon'!$E20=0,"",INDIRECT(NOM_FR_ACCESSOIRES&amp;ADDRESS('PR-tampon'!$E20,COLUMN(REFERENCEMENT_ACCESSOIRES[[#Headers],[CHAPE OU MORTIER VISE]])))))</f>
        <v>Mortier de ravoirage de type D conforme au DTU 26.2, complété par les dispositions de l'AT</v>
      </c>
      <c r="O54" s="30" t="str">
        <f ca="1">IF('PR-tampon'!$E20="","",IF('PR-tampon'!$E20=0,"",IF(INDIRECT(NOM_FR_ACCESSOIRES&amp;ADDRESS('PR-tampon'!$E20,COLUMN(REFERENCEMENT_ACCESSOIRES[[#Headers],[RESULTAT TYPE ISOLANT]])))=0,"",INDIRECT(NOM_FR_ACCESSOIRES&amp;ADDRESS('PR-tampon'!$E20,COLUMN(REFERENCEMENT_ACCESSOIRES[[#Headers],[RESULTAT TYPE ISOLANT]]))))))</f>
        <v/>
      </c>
    </row>
    <row r="55" spans="1:15" ht="70.150000000000006" customHeight="1" x14ac:dyDescent="0.25">
      <c r="A55" s="2">
        <f ca="1">IF('PR-tampon'!E21=0,"",IF(A54+1&gt;'MODULE DE RECHERCHE'!$E$37,"",A54+1))</f>
        <v>12</v>
      </c>
      <c r="B55" s="8">
        <f ca="1">IF('PR-tampon'!E21="","",IF('PR-tampon'!E21=0,"",INDIRECT(NOM_FR_ACCESSOIRES&amp;ADDRESS('PR-tampon'!$E21,COLUMN(REFERENCEMENT_ACCESSOIRES[[#Headers],[DATE REFERENCEMENT]])))))</f>
        <v>45881</v>
      </c>
      <c r="C55" s="2" t="str">
        <f ca="1">IF('PR-tampon'!E21="","",IF('PR-tampon'!E21=0,"",INDIRECT(NOM_FR_ACCESSOIRES&amp;ADDRESS('PR-tampon'!$E21,COLUMN(REFERENCEMENT_ACCESSOIRES[[#Headers],[TYPE DE PROCEDE]])))))</f>
        <v>Receveur de douche à revêtir</v>
      </c>
      <c r="D55" s="2" t="str">
        <f ca="1">IF('PR-tampon'!E21="","",IF('PR-tampon'!E21=0,"",INDIRECT(NOM_FR_ACCESSOIRES&amp;ADDRESS('PR-tampon'!$E21,COLUMN(REFERENCEMENT_ACCESSOIRES[[#Headers],[NOM COMMERCIAL DU PROCEDE]])))))</f>
        <v>Wedi Fundo Primo</v>
      </c>
      <c r="E55" s="2" t="str">
        <f ca="1">IF('PR-tampon'!E21="","",IF('PR-tampon'!E21=0,"",INDIRECT(NOM_FR_ACCESSOIRES&amp;ADDRESS('PR-tampon'!$E21,COLUMN(REFERENCEMENT_ACCESSOIRES[[#Headers],[FABRICANT/TITULAIRE]])))))</f>
        <v>Wedi France</v>
      </c>
      <c r="F55" s="2" t="str">
        <f ca="1">IF('PR-tampon'!E21="","",IF('PR-tampon'!E21=0,"",INDIRECT(NOM_FR_ACCESSOIRES&amp;ADDRESS('PR-tampon'!$E21,COLUMN(REFERENCEMENT_ACCESSOIRES[[#Headers],[TYPE DE DOCUMENT DE REFERENCE]])))))</f>
        <v>Avis technique</v>
      </c>
      <c r="G55" s="2" t="str">
        <f ca="1">IF('PR-tampon'!E21="","",IF('PR-tampon'!E21=0,"",INDIRECT(NOM_FR_ACCESSOIRES&amp;ADDRESS('PR-tampon'!$E21,COLUMN(REFERENCEMENT_ACCESSOIRES[[#Headers],[REF]])))))</f>
        <v>13/20-1476_V4</v>
      </c>
      <c r="H55" s="8">
        <f ca="1">IF('PR-tampon'!E21="","",IF('PR-tampon'!E21=0,"",INDIRECT(NOM_FR_ACCESSOIRES&amp;ADDRESS('PR-tampon'!$E21,COLUMN(REFERENCEMENT_ACCESSOIRES[[#Headers],[AVIS LIMITE AU]])))))</f>
        <v>46203</v>
      </c>
      <c r="I55" s="8" t="str">
        <f ca="1">IF('PR-tampon'!E21="","",IF('PR-tampon'!E21=0,"",INDIRECT(NOM_FR_ACCESSOIRES&amp;ADDRESS('PR-tampon'!$E21,COLUMN(REFERENCEMENT_ACCESSOIRES[[#Headers],[TC/TNC
dans le domaine d''emploi visé]])))))</f>
        <v>TC</v>
      </c>
      <c r="J55" s="30" t="str">
        <f ca="1">IF('PR-tampon'!E21="","",IF('PR-tampon'!E21=0,"",INDIRECT(NOM_FR_ACCESSOIRES&amp;ADDRESS('PR-tampon'!$E21,COLUMN(REFERENCEMENT_ACCESSOIRES[[#Headers],[TYPE DE POSE]])))))</f>
        <v xml:space="preserve"> - POSE SUR MORTIER ADHERENT SUR SUPPORT HYDRAULIQUE</v>
      </c>
      <c r="K55" s="30" t="str">
        <f ca="1">IF('PR-tampon'!E21="","",IF('PR-tampon'!E21=0,"",IF(INDIRECT(NOM_FR_ACCESSOIRES&amp;ADDRESS('PR-tampon'!$E21,COLUMN(REFERENCEMENT_ACCESSOIRES[[#Headers],[OBSERVATIONS SUR DOMAINE D''EMPLOI]])))=0,"",INDIRECT(NOM_FR_ACCESSOIRES&amp;ADDRESS('PR-tampon'!$E21,COLUMN(REFERENCEMENT_ACCESSOIRES[[#Headers],[OBSERVATIONS SUR DOMAINE D''EMPLOI]]))))))</f>
        <v/>
      </c>
      <c r="L55" s="30" t="str">
        <f ca="1">IF('PR-tampon'!$E21="","",IF('PR-tampon'!$E21=0,"",INDIRECT(NOM_FR_ACCESSOIRES&amp;ADDRESS('PR-tampon'!$E21,COLUMN(REFERENCEMENT_ACCESSOIRES[[#Headers],[REVETEMENT VISE]])))))</f>
        <v>Revêtement conforme au DTU 52.2, complété par les dispositions de l'AT</v>
      </c>
      <c r="M55" s="30" t="str">
        <f ca="1">IF('PR-tampon'!$E21="","",IF('PR-tampon'!$E21=0,"",IF(INDIRECT(NOM_FR_ACCESSOIRES&amp;ADDRESS('PR-tampon'!$E21,COLUMN(REFERENCEMENT_ACCESSOIRES[[#Headers],[PRODUITS D''ETANCHEITE]])))=0,"",INDIRECT(NOM_FR_ACCESSOIRES&amp;ADDRESS('PR-tampon'!$E21,COLUMN(REFERENCEMENT_ACCESSOIRES[[#Headers],[PRODUITS D''ETANCHEITE]]))))))</f>
        <v/>
      </c>
      <c r="N55" s="30" t="str">
        <f ca="1">IF('PR-tampon'!$E21="","",IF('PR-tampon'!$E21=0,"",INDIRECT(NOM_FR_ACCESSOIRES&amp;ADDRESS('PR-tampon'!$E21,COLUMN(REFERENCEMENT_ACCESSOIRES[[#Headers],[CHAPE OU MORTIER VISE]])))))</f>
        <v>Mortier de ravoirage de type D conforme au DTU 26.2, complété par les dispositions de l'AT</v>
      </c>
      <c r="O55" s="30" t="str">
        <f ca="1">IF('PR-tampon'!$E21="","",IF('PR-tampon'!$E21=0,"",IF(INDIRECT(NOM_FR_ACCESSOIRES&amp;ADDRESS('PR-tampon'!$E21,COLUMN(REFERENCEMENT_ACCESSOIRES[[#Headers],[RESULTAT TYPE ISOLANT]])))=0,"",INDIRECT(NOM_FR_ACCESSOIRES&amp;ADDRESS('PR-tampon'!$E21,COLUMN(REFERENCEMENT_ACCESSOIRES[[#Headers],[RESULTAT TYPE ISOLANT]]))))))</f>
        <v/>
      </c>
    </row>
    <row r="56" spans="1:15" ht="70.150000000000006" customHeight="1" x14ac:dyDescent="0.25">
      <c r="A56" s="2">
        <f ca="1">IF('PR-tampon'!E22=0,"",IF(A55+1&gt;'MODULE DE RECHERCHE'!$E$37,"",A55+1))</f>
        <v>13</v>
      </c>
      <c r="B56" s="8">
        <f ca="1">IF('PR-tampon'!E22="","",IF('PR-tampon'!E22=0,"",INDIRECT(NOM_FR_ACCESSOIRES&amp;ADDRESS('PR-tampon'!$E22,COLUMN(REFERENCEMENT_ACCESSOIRES[[#Headers],[DATE REFERENCEMENT]])))))</f>
        <v>46062</v>
      </c>
      <c r="C56" s="2" t="str">
        <f ca="1">IF('PR-tampon'!E22="","",IF('PR-tampon'!E22=0,"",INDIRECT(NOM_FR_ACCESSOIRES&amp;ADDRESS('PR-tampon'!$E22,COLUMN(REFERENCEMENT_ACCESSOIRES[[#Headers],[TYPE DE PROCEDE]])))))</f>
        <v>Receveur de douche à revêtir</v>
      </c>
      <c r="D56" s="2" t="str">
        <f ca="1">IF('PR-tampon'!E22="","",IF('PR-tampon'!E22=0,"",INDIRECT(NOM_FR_ACCESSOIRES&amp;ADDRESS('PR-tampon'!$E22,COLUMN(REFERENCEMENT_ACCESSOIRES[[#Headers],[NOM COMMERCIAL DU PROCEDE]])))))</f>
        <v>Wedi Fundo Riolito Néo</v>
      </c>
      <c r="E56" s="2" t="str">
        <f ca="1">IF('PR-tampon'!E22="","",IF('PR-tampon'!E22=0,"",INDIRECT(NOM_FR_ACCESSOIRES&amp;ADDRESS('PR-tampon'!$E22,COLUMN(REFERENCEMENT_ACCESSOIRES[[#Headers],[FABRICANT/TITULAIRE]])))))</f>
        <v>Wedi France</v>
      </c>
      <c r="F56" s="2" t="str">
        <f ca="1">IF('PR-tampon'!E22="","",IF('PR-tampon'!E22=0,"",INDIRECT(NOM_FR_ACCESSOIRES&amp;ADDRESS('PR-tampon'!$E22,COLUMN(REFERENCEMENT_ACCESSOIRES[[#Headers],[TYPE DE DOCUMENT DE REFERENCE]])))))</f>
        <v>Avis technique</v>
      </c>
      <c r="G56" s="2" t="str">
        <f ca="1">IF('PR-tampon'!E22="","",IF('PR-tampon'!E22=0,"",INDIRECT(NOM_FR_ACCESSOIRES&amp;ADDRESS('PR-tampon'!$E22,COLUMN(REFERENCEMENT_ACCESSOIRES[[#Headers],[REF]])))))</f>
        <v>13/17-1385_V5</v>
      </c>
      <c r="H56" s="8">
        <f ca="1">IF('PR-tampon'!E22="","",IF('PR-tampon'!E22=0,"",INDIRECT(NOM_FR_ACCESSOIRES&amp;ADDRESS('PR-tampon'!$E22,COLUMN(REFERENCEMENT_ACCESSOIRES[[#Headers],[AVIS LIMITE AU]])))))</f>
        <v>47879</v>
      </c>
      <c r="I56" s="8" t="str">
        <f ca="1">IF('PR-tampon'!E22="","",IF('PR-tampon'!E22=0,"",INDIRECT(NOM_FR_ACCESSOIRES&amp;ADDRESS('PR-tampon'!$E22,COLUMN(REFERENCEMENT_ACCESSOIRES[[#Headers],[TC/TNC
dans le domaine d''emploi visé]])))))</f>
        <v>TNC
(N'est pas sur liste verte de la C2p à date de référencement / EVALUATION RECENTE)</v>
      </c>
      <c r="J56" s="30" t="str">
        <f ca="1">IF('PR-tampon'!E22="","",IF('PR-tampon'!E22=0,"",INDIRECT(NOM_FR_ACCESSOIRES&amp;ADDRESS('PR-tampon'!$E22,COLUMN(REFERENCEMENT_ACCESSOIRES[[#Headers],[TYPE DE POSE]])))))</f>
        <v xml:space="preserve"> - POSE SUR MORTIER ADHERENT SUR SUPPORT HYDRAULIQUE</v>
      </c>
      <c r="K56" s="30" t="str">
        <f ca="1">IF('PR-tampon'!E22="","",IF('PR-tampon'!E22=0,"",IF(INDIRECT(NOM_FR_ACCESSOIRES&amp;ADDRESS('PR-tampon'!$E22,COLUMN(REFERENCEMENT_ACCESSOIRES[[#Headers],[OBSERVATIONS SUR DOMAINE D''EMPLOI]])))=0,"",INDIRECT(NOM_FR_ACCESSOIRES&amp;ADDRESS('PR-tampon'!$E22,COLUMN(REFERENCEMENT_ACCESSOIRES[[#Headers],[OBSERVATIONS SUR DOMAINE D''EMPLOI]]))))))</f>
        <v/>
      </c>
      <c r="L56" s="30" t="str">
        <f ca="1">IF('PR-tampon'!$E22="","",IF('PR-tampon'!$E22=0,"",INDIRECT(NOM_FR_ACCESSOIRES&amp;ADDRESS('PR-tampon'!$E22,COLUMN(REFERENCEMENT_ACCESSOIRES[[#Headers],[REVETEMENT VISE]])))))</f>
        <v>Revêtement conforme au DTU 52.2, complété par les dispositions de l'AT</v>
      </c>
      <c r="M56" s="30" t="str">
        <f ca="1">IF('PR-tampon'!$E22="","",IF('PR-tampon'!$E22=0,"",IF(INDIRECT(NOM_FR_ACCESSOIRES&amp;ADDRESS('PR-tampon'!$E22,COLUMN(REFERENCEMENT_ACCESSOIRES[[#Headers],[PRODUITS D''ETANCHEITE]])))=0,"",INDIRECT(NOM_FR_ACCESSOIRES&amp;ADDRESS('PR-tampon'!$E22,COLUMN(REFERENCEMENT_ACCESSOIRES[[#Headers],[PRODUITS D''ETANCHEITE]]))))))</f>
        <v/>
      </c>
      <c r="N56" s="30" t="str">
        <f ca="1">IF('PR-tampon'!$E22="","",IF('PR-tampon'!$E22=0,"",INDIRECT(NOM_FR_ACCESSOIRES&amp;ADDRESS('PR-tampon'!$E22,COLUMN(REFERENCEMENT_ACCESSOIRES[[#Headers],[CHAPE OU MORTIER VISE]])))))</f>
        <v>Mortier de ravoirage de type D conforme au DTU 26.2, complété par les dispositions de l'AT</v>
      </c>
      <c r="O56" s="30" t="str">
        <f ca="1">IF('PR-tampon'!$E22="","",IF('PR-tampon'!$E22=0,"",IF(INDIRECT(NOM_FR_ACCESSOIRES&amp;ADDRESS('PR-tampon'!$E22,COLUMN(REFERENCEMENT_ACCESSOIRES[[#Headers],[RESULTAT TYPE ISOLANT]])))=0,"",INDIRECT(NOM_FR_ACCESSOIRES&amp;ADDRESS('PR-tampon'!$E22,COLUMN(REFERENCEMENT_ACCESSOIRES[[#Headers],[RESULTAT TYPE ISOLANT]]))))))</f>
        <v/>
      </c>
    </row>
    <row r="57" spans="1:15" ht="69.75" customHeight="1" x14ac:dyDescent="0.25">
      <c r="A57" s="2">
        <f ca="1">IF('PR-tampon'!E23=0,"",IF(A56+1&gt;'MODULE DE RECHERCHE'!$E$37,"",A56+1))</f>
        <v>14</v>
      </c>
      <c r="B57" s="8">
        <f ca="1">IF('PR-tampon'!E23="","",IF('PR-tampon'!E23=0,"",INDIRECT(NOM_FR_ACCESSOIRES&amp;ADDRESS('PR-tampon'!$E23,COLUMN(REFERENCEMENT_ACCESSOIRES[[#Headers],[DATE REFERENCEMENT]])))))</f>
        <v>46062</v>
      </c>
      <c r="C57" s="2" t="str">
        <f ca="1">IF('PR-tampon'!E23="","",IF('PR-tampon'!E23=0,"",INDIRECT(NOM_FR_ACCESSOIRES&amp;ADDRESS('PR-tampon'!$E23,COLUMN(REFERENCEMENT_ACCESSOIRES[[#Headers],[TYPE DE PROCEDE]])))))</f>
        <v>Receveur de douche à revêtir</v>
      </c>
      <c r="D57" s="2" t="str">
        <f ca="1">IF('PR-tampon'!E23="","",IF('PR-tampon'!E23=0,"",INDIRECT(NOM_FR_ACCESSOIRES&amp;ADDRESS('PR-tampon'!$E23,COLUMN(REFERENCEMENT_ACCESSOIRES[[#Headers],[NOM COMMERCIAL DU PROCEDE]])))))</f>
        <v>Wedi Fundo Plano</v>
      </c>
      <c r="E57" s="2" t="str">
        <f ca="1">IF('PR-tampon'!E23="","",IF('PR-tampon'!E23=0,"",INDIRECT(NOM_FR_ACCESSOIRES&amp;ADDRESS('PR-tampon'!$E23,COLUMN(REFERENCEMENT_ACCESSOIRES[[#Headers],[FABRICANT/TITULAIRE]])))))</f>
        <v>Wedi France</v>
      </c>
      <c r="F57" s="2" t="str">
        <f ca="1">IF('PR-tampon'!E23="","",IF('PR-tampon'!E23=0,"",INDIRECT(NOM_FR_ACCESSOIRES&amp;ADDRESS('PR-tampon'!$E23,COLUMN(REFERENCEMENT_ACCESSOIRES[[#Headers],[TYPE DE DOCUMENT DE REFERENCE]])))))</f>
        <v>Avis technique</v>
      </c>
      <c r="G57" s="2" t="str">
        <f ca="1">IF('PR-tampon'!E23="","",IF('PR-tampon'!E23=0,"",INDIRECT(NOM_FR_ACCESSOIRES&amp;ADDRESS('PR-tampon'!$E23,COLUMN(REFERENCEMENT_ACCESSOIRES[[#Headers],[REF]])))))</f>
        <v>13/21-1494_V3</v>
      </c>
      <c r="H57" s="8">
        <f ca="1">IF('PR-tampon'!E23="","",IF('PR-tampon'!E23=0,"",INDIRECT(NOM_FR_ACCESSOIRES&amp;ADDRESS('PR-tampon'!$E23,COLUMN(REFERENCEMENT_ACCESSOIRES[[#Headers],[AVIS LIMITE AU]])))))</f>
        <v>47879</v>
      </c>
      <c r="I57" s="8" t="str">
        <f ca="1">IF('PR-tampon'!E23="","",IF('PR-tampon'!E23=0,"",INDIRECT(NOM_FR_ACCESSOIRES&amp;ADDRESS('PR-tampon'!$E23,COLUMN(REFERENCEMENT_ACCESSOIRES[[#Headers],[TC/TNC
dans le domaine d''emploi visé]])))))</f>
        <v>TNC
(N'est pas sur liste verte de la C2p à date de référencement / EVALUATION RECENTE)</v>
      </c>
      <c r="J57" s="30" t="str">
        <f ca="1">IF('PR-tampon'!E23="","",IF('PR-tampon'!E23=0,"",INDIRECT(NOM_FR_ACCESSOIRES&amp;ADDRESS('PR-tampon'!$E23,COLUMN(REFERENCEMENT_ACCESSOIRES[[#Headers],[TYPE DE POSE]])))))</f>
        <v xml:space="preserve"> - POSE SUR MORTIER ADHERENT SUR SUPPORT HYDRAULIQUE</v>
      </c>
      <c r="K57" s="30" t="str">
        <f ca="1">IF('PR-tampon'!E23="","",IF('PR-tampon'!E23=0,"",IF(INDIRECT(NOM_FR_ACCESSOIRES&amp;ADDRESS('PR-tampon'!$E23,COLUMN(REFERENCEMENT_ACCESSOIRES[[#Headers],[OBSERVATIONS SUR DOMAINE D''EMPLOI]])))=0,"",INDIRECT(NOM_FR_ACCESSOIRES&amp;ADDRESS('PR-tampon'!$E23,COLUMN(REFERENCEMENT_ACCESSOIRES[[#Headers],[OBSERVATIONS SUR DOMAINE D''EMPLOI]]))))))</f>
        <v/>
      </c>
      <c r="L57" s="30" t="str">
        <f ca="1">IF('PR-tampon'!$E23="","",IF('PR-tampon'!$E23=0,"",INDIRECT(NOM_FR_ACCESSOIRES&amp;ADDRESS('PR-tampon'!$E23,COLUMN(REFERENCEMENT_ACCESSOIRES[[#Headers],[REVETEMENT VISE]])))))</f>
        <v>Revêtement conforme au DTU 52.2, complété par les dispositions de l'AT</v>
      </c>
      <c r="M57" s="30" t="str">
        <f ca="1">IF('PR-tampon'!$E23="","",IF('PR-tampon'!$E23=0,"",IF(INDIRECT(NOM_FR_ACCESSOIRES&amp;ADDRESS('PR-tampon'!$E23,COLUMN(REFERENCEMENT_ACCESSOIRES[[#Headers],[PRODUITS D''ETANCHEITE]])))=0,"",INDIRECT(NOM_FR_ACCESSOIRES&amp;ADDRESS('PR-tampon'!$E23,COLUMN(REFERENCEMENT_ACCESSOIRES[[#Headers],[PRODUITS D''ETANCHEITE]]))))))</f>
        <v/>
      </c>
      <c r="N57" s="30" t="str">
        <f ca="1">IF('PR-tampon'!$E23="","",IF('PR-tampon'!$E23=0,"",INDIRECT(NOM_FR_ACCESSOIRES&amp;ADDRESS('PR-tampon'!$E23,COLUMN(REFERENCEMENT_ACCESSOIRES[[#Headers],[CHAPE OU MORTIER VISE]])))))</f>
        <v>Mortier de ravoirage de type D conforme au DTU 26.2, complété par les dispositions de l'AT</v>
      </c>
      <c r="O57" s="30" t="str">
        <f ca="1">IF('PR-tampon'!$E23="","",IF('PR-tampon'!$E23=0,"",IF(INDIRECT(NOM_FR_ACCESSOIRES&amp;ADDRESS('PR-tampon'!$E23,COLUMN(REFERENCEMENT_ACCESSOIRES[[#Headers],[RESULTAT TYPE ISOLANT]])))=0,"",INDIRECT(NOM_FR_ACCESSOIRES&amp;ADDRESS('PR-tampon'!$E23,COLUMN(REFERENCEMENT_ACCESSOIRES[[#Headers],[RESULTAT TYPE ISOLANT]]))))))</f>
        <v/>
      </c>
    </row>
    <row r="58" spans="1:15" ht="70.150000000000006" customHeight="1" x14ac:dyDescent="0.25">
      <c r="A58" s="2">
        <f ca="1">IF('PR-tampon'!E24=0,"",IF(A57+1&gt;'MODULE DE RECHERCHE'!$E$37,"",A57+1))</f>
        <v>15</v>
      </c>
      <c r="B58" s="8">
        <f ca="1">IF('PR-tampon'!E24="","",IF('PR-tampon'!E24=0,"",INDIRECT(NOM_FR_ACCESSOIRES&amp;ADDRESS('PR-tampon'!$E24,COLUMN(REFERENCEMENT_ACCESSOIRES[[#Headers],[DATE REFERENCEMENT]])))))</f>
        <v>45881</v>
      </c>
      <c r="C58" s="2" t="str">
        <f ca="1">IF('PR-tampon'!E24="","",IF('PR-tampon'!E24=0,"",INDIRECT(NOM_FR_ACCESSOIRES&amp;ADDRESS('PR-tampon'!$E24,COLUMN(REFERENCEMENT_ACCESSOIRES[[#Headers],[TYPE DE PROCEDE]])))))</f>
        <v>Système de revêtement pour sol et mur de douche à base de PVC</v>
      </c>
      <c r="D58" s="2" t="str">
        <f ca="1">IF('PR-tampon'!E24="","",IF('PR-tampon'!E24=0,"",INDIRECT(NOM_FR_ACCESSOIRES&amp;ADDRESS('PR-tampon'!$E24,COLUMN(REFERENCEMENT_ACCESSOIRES[[#Headers],[NOM COMMERCIAL DU PROCEDE]])))))</f>
        <v>Système Taradouche</v>
      </c>
      <c r="E58" s="2" t="str">
        <f ca="1">IF('PR-tampon'!E24="","",IF('PR-tampon'!E24=0,"",INDIRECT(NOM_FR_ACCESSOIRES&amp;ADDRESS('PR-tampon'!$E24,COLUMN(REFERENCEMENT_ACCESSOIRES[[#Headers],[FABRICANT/TITULAIRE]])))))</f>
        <v>Gerflor</v>
      </c>
      <c r="F58" s="2" t="str">
        <f ca="1">IF('PR-tampon'!E24="","",IF('PR-tampon'!E24=0,"",INDIRECT(NOM_FR_ACCESSOIRES&amp;ADDRESS('PR-tampon'!$E24,COLUMN(REFERENCEMENT_ACCESSOIRES[[#Headers],[TYPE DE DOCUMENT DE REFERENCE]])))))</f>
        <v>Document Technique d'Application (DTA)</v>
      </c>
      <c r="G58" s="2" t="str">
        <f ca="1">IF('PR-tampon'!E24="","",IF('PR-tampon'!E24=0,"",INDIRECT(NOM_FR_ACCESSOIRES&amp;ADDRESS('PR-tampon'!$E24,COLUMN(REFERENCEMENT_ACCESSOIRES[[#Headers],[REF]])))))</f>
        <v>12/12-1629_V6</v>
      </c>
      <c r="H58" s="8">
        <f ca="1">IF('PR-tampon'!E24="","",IF('PR-tampon'!E24=0,"",INDIRECT(NOM_FR_ACCESSOIRES&amp;ADDRESS('PR-tampon'!$E24,COLUMN(REFERENCEMENT_ACCESSOIRES[[#Headers],[AVIS LIMITE AU]])))))</f>
        <v>47026</v>
      </c>
      <c r="I58" s="8" t="str">
        <f ca="1">IF('PR-tampon'!E24="","",IF('PR-tampon'!E24=0,"",INDIRECT(NOM_FR_ACCESSOIRES&amp;ADDRESS('PR-tampon'!$E24,COLUMN(REFERENCEMENT_ACCESSOIRES[[#Headers],[TC/TNC
dans le domaine d''emploi visé]])))))</f>
        <v>TNC
(N'est pas sur liste verte de la C2p à date de référencement / EVALUATION RECENTE)</v>
      </c>
      <c r="J58" s="30" t="str">
        <f ca="1">IF('PR-tampon'!E24="","",IF('PR-tampon'!E24=0,"",INDIRECT(NOM_FR_ACCESSOIRES&amp;ADDRESS('PR-tampon'!$E24,COLUMN(REFERENCEMENT_ACCESSOIRES[[#Headers],[TYPE DE POSE]])))))</f>
        <v xml:space="preserve"> - POSE SUR CHAPE DESOLIDARISEE SUR SUPPORT HYDRAULIQUE</v>
      </c>
      <c r="K58" s="30" t="str">
        <f ca="1">IF('PR-tampon'!E24="","",IF('PR-tampon'!E24=0,"",IF(INDIRECT(NOM_FR_ACCESSOIRES&amp;ADDRESS('PR-tampon'!$E24,COLUMN(REFERENCEMENT_ACCESSOIRES[[#Headers],[OBSERVATIONS SUR DOMAINE D''EMPLOI]])))=0,"",INDIRECT(NOM_FR_ACCESSOIRES&amp;ADDRESS('PR-tampon'!$E24,COLUMN(REFERENCEMENT_ACCESSOIRES[[#Headers],[OBSERVATIONS SUR DOMAINE D''EMPLOI]]))))))</f>
        <v>* Les locaux visés et en particulier les douches sont traités avec le procédé sur toute la surface du sol du local ainsi que sur la totalité des surfaces murales du local et sur toute leur hauteur.</v>
      </c>
      <c r="L58" s="30" t="str">
        <f ca="1">IF('PR-tampon'!$E24="","",IF('PR-tampon'!$E24=0,"",INDIRECT(NOM_FR_ACCESSOIRES&amp;ADDRESS('PR-tampon'!$E24,COLUMN(REFERENCEMENT_ACCESSOIRES[[#Headers],[REVETEMENT VISE]])))))</f>
        <v>Revêtement PVC (Sous AT n°12/12-1629_V6)</v>
      </c>
      <c r="M58" s="30" t="str">
        <f ca="1">IF('PR-tampon'!$E24="","",IF('PR-tampon'!$E24=0,"",IF(INDIRECT(NOM_FR_ACCESSOIRES&amp;ADDRESS('PR-tampon'!$E24,COLUMN(REFERENCEMENT_ACCESSOIRES[[#Headers],[PRODUITS D''ETANCHEITE]])))=0,"",INDIRECT(NOM_FR_ACCESSOIRES&amp;ADDRESS('PR-tampon'!$E24,COLUMN(REFERENCEMENT_ACCESSOIRES[[#Headers],[PRODUITS D''ETANCHEITE]]))))))</f>
        <v/>
      </c>
      <c r="N58" s="30" t="str">
        <f ca="1">IF('PR-tampon'!$E24="","",IF('PR-tampon'!$E24=0,"",INDIRECT(NOM_FR_ACCESSOIRES&amp;ADDRESS('PR-tampon'!$E24,COLUMN(REFERENCEMENT_ACCESSOIRES[[#Headers],[CHAPE OU MORTIER VISE]])))))</f>
        <v>Chape conforme au DTU 26.2, complété par les dispsotions de l'AT</v>
      </c>
      <c r="O58" s="30" t="str">
        <f ca="1">IF('PR-tampon'!$E24="","",IF('PR-tampon'!$E24=0,"",IF(INDIRECT(NOM_FR_ACCESSOIRES&amp;ADDRESS('PR-tampon'!$E24,COLUMN(REFERENCEMENT_ACCESSOIRES[[#Headers],[RESULTAT TYPE ISOLANT]])))=0,"",INDIRECT(NOM_FR_ACCESSOIRES&amp;ADDRESS('PR-tampon'!$E24,COLUMN(REFERENCEMENT_ACCESSOIRES[[#Headers],[RESULTAT TYPE ISOLANT]]))))))</f>
        <v/>
      </c>
    </row>
    <row r="59" spans="1:15" ht="70.150000000000006" customHeight="1" x14ac:dyDescent="0.25">
      <c r="A59" s="2">
        <f ca="1">IF('PR-tampon'!E25=0,"",IF(A58+1&gt;'MODULE DE RECHERCHE'!$E$37,"",A58+1))</f>
        <v>16</v>
      </c>
      <c r="B59" s="8">
        <f ca="1">IF('PR-tampon'!E25="","",IF('PR-tampon'!E25=0,"",INDIRECT(NOM_FR_ACCESSOIRES&amp;ADDRESS('PR-tampon'!$E25,COLUMN(REFERENCEMENT_ACCESSOIRES[[#Headers],[DATE REFERENCEMENT]])))))</f>
        <v>45881</v>
      </c>
      <c r="C59" s="2" t="str">
        <f ca="1">IF('PR-tampon'!E25="","",IF('PR-tampon'!E25=0,"",INDIRECT(NOM_FR_ACCESSOIRES&amp;ADDRESS('PR-tampon'!$E25,COLUMN(REFERENCEMENT_ACCESSOIRES[[#Headers],[TYPE DE PROCEDE]])))))</f>
        <v>Système de revêtement pour sol et mur de douche à base de PVC</v>
      </c>
      <c r="D59" s="2" t="str">
        <f ca="1">IF('PR-tampon'!E25="","",IF('PR-tampon'!E25=0,"",INDIRECT(NOM_FR_ACCESSOIRES&amp;ADDRESS('PR-tampon'!$E25,COLUMN(REFERENCEMENT_ACCESSOIRES[[#Headers],[NOM COMMERCIAL DU PROCEDE]])))))</f>
        <v>Système Taradouche hybride</v>
      </c>
      <c r="E59" s="2" t="str">
        <f ca="1">IF('PR-tampon'!E25="","",IF('PR-tampon'!E25=0,"",INDIRECT(NOM_FR_ACCESSOIRES&amp;ADDRESS('PR-tampon'!$E25,COLUMN(REFERENCEMENT_ACCESSOIRES[[#Headers],[FABRICANT/TITULAIRE]])))))</f>
        <v>Gerflor</v>
      </c>
      <c r="F59" s="2" t="str">
        <f ca="1">IF('PR-tampon'!E25="","",IF('PR-tampon'!E25=0,"",INDIRECT(NOM_FR_ACCESSOIRES&amp;ADDRESS('PR-tampon'!$E25,COLUMN(REFERENCEMENT_ACCESSOIRES[[#Headers],[TYPE DE DOCUMENT DE REFERENCE]])))))</f>
        <v>Document Technique d'Application (DTA)</v>
      </c>
      <c r="G59" s="2" t="str">
        <f ca="1">IF('PR-tampon'!E25="","",IF('PR-tampon'!E25=0,"",INDIRECT(NOM_FR_ACCESSOIRES&amp;ADDRESS('PR-tampon'!$E25,COLUMN(REFERENCEMENT_ACCESSOIRES[[#Headers],[REF]])))))</f>
        <v>12/24-1834_V1</v>
      </c>
      <c r="H59" s="8">
        <f ca="1">IF('PR-tampon'!E25="","",IF('PR-tampon'!E25=0,"",INDIRECT(NOM_FR_ACCESSOIRES&amp;ADDRESS('PR-tampon'!$E25,COLUMN(REFERENCEMENT_ACCESSOIRES[[#Headers],[AVIS LIMITE AU]])))))</f>
        <v>46996</v>
      </c>
      <c r="I59" s="8" t="str">
        <f ca="1">IF('PR-tampon'!E25="","",IF('PR-tampon'!E25=0,"",INDIRECT(NOM_FR_ACCESSOIRES&amp;ADDRESS('PR-tampon'!$E25,COLUMN(REFERENCEMENT_ACCESSOIRES[[#Headers],[TC/TNC
dans le domaine d''emploi visé]])))))</f>
        <v>TC</v>
      </c>
      <c r="J59" s="30" t="str">
        <f ca="1">IF('PR-tampon'!E25="","",IF('PR-tampon'!E25=0,"",INDIRECT(NOM_FR_ACCESSOIRES&amp;ADDRESS('PR-tampon'!$E25,COLUMN(REFERENCEMENT_ACCESSOIRES[[#Headers],[TYPE DE POSE]])))))</f>
        <v xml:space="preserve"> - POSE SUR CHAPE DESOLIDARISEE SUR SUPPORT HYDRAULIQUE</v>
      </c>
      <c r="K59" s="30" t="str">
        <f ca="1">IF('PR-tampon'!E25="","",IF('PR-tampon'!E25=0,"",IF(INDIRECT(NOM_FR_ACCESSOIRES&amp;ADDRESS('PR-tampon'!$E25,COLUMN(REFERENCEMENT_ACCESSOIRES[[#Headers],[OBSERVATIONS SUR DOMAINE D''EMPLOI]])))=0,"",INDIRECT(NOM_FR_ACCESSOIRES&amp;ADDRESS('PR-tampon'!$E25,COLUMN(REFERENCEMENT_ACCESSOIRES[[#Headers],[OBSERVATIONS SUR DOMAINE D''EMPLOI]]))))))</f>
        <v>* Les locaux visés et en particulier les douches sont traités avec le procédé sur toute la surface du sol du local ainsi que sur la totalité des surfaces murales du local et sur toute leur hauteur.</v>
      </c>
      <c r="L59" s="30" t="str">
        <f ca="1">IF('PR-tampon'!$E25="","",IF('PR-tampon'!$E25=0,"",INDIRECT(NOM_FR_ACCESSOIRES&amp;ADDRESS('PR-tampon'!$E25,COLUMN(REFERENCEMENT_ACCESSOIRES[[#Headers],[REVETEMENT VISE]])))))</f>
        <v>Revêtement PVC (Sous AT n°12/12-1629_V6)</v>
      </c>
      <c r="M59" s="30" t="str">
        <f ca="1">IF('PR-tampon'!$E25="","",IF('PR-tampon'!$E25=0,"",IF(INDIRECT(NOM_FR_ACCESSOIRES&amp;ADDRESS('PR-tampon'!$E25,COLUMN(REFERENCEMENT_ACCESSOIRES[[#Headers],[PRODUITS D''ETANCHEITE]])))=0,"",INDIRECT(NOM_FR_ACCESSOIRES&amp;ADDRESS('PR-tampon'!$E25,COLUMN(REFERENCEMENT_ACCESSOIRES[[#Headers],[PRODUITS D''ETANCHEITE]]))))))</f>
        <v/>
      </c>
      <c r="N59" s="30" t="str">
        <f ca="1">IF('PR-tampon'!$E25="","",IF('PR-tampon'!$E25=0,"",INDIRECT(NOM_FR_ACCESSOIRES&amp;ADDRESS('PR-tampon'!$E25,COLUMN(REFERENCEMENT_ACCESSOIRES[[#Headers],[CHAPE OU MORTIER VISE]])))))</f>
        <v>Chape conforme au DTU 26.2, complété par les dispsotions de l'ATEx</v>
      </c>
      <c r="O59" s="30" t="str">
        <f ca="1">IF('PR-tampon'!$E25="","",IF('PR-tampon'!$E25=0,"",IF(INDIRECT(NOM_FR_ACCESSOIRES&amp;ADDRESS('PR-tampon'!$E25,COLUMN(REFERENCEMENT_ACCESSOIRES[[#Headers],[RESULTAT TYPE ISOLANT]])))=0,"",INDIRECT(NOM_FR_ACCESSOIRES&amp;ADDRESS('PR-tampon'!$E25,COLUMN(REFERENCEMENT_ACCESSOIRES[[#Headers],[RESULTAT TYPE ISOLANT]]))))))</f>
        <v/>
      </c>
    </row>
    <row r="60" spans="1:15" ht="70.150000000000006" customHeight="1" x14ac:dyDescent="0.25">
      <c r="A60" s="2">
        <f ca="1">IF('PR-tampon'!E26=0,"",IF(A59+1&gt;'MODULE DE RECHERCHE'!$E$37,"",A59+1))</f>
        <v>17</v>
      </c>
      <c r="B60" s="8">
        <f ca="1">IF('PR-tampon'!E26="","",IF('PR-tampon'!E26=0,"",INDIRECT(NOM_FR_ACCESSOIRES&amp;ADDRESS('PR-tampon'!$E26,COLUMN(REFERENCEMENT_ACCESSOIRES[[#Headers],[DATE REFERENCEMENT]])))))</f>
        <v>45078</v>
      </c>
      <c r="C60" s="2" t="str">
        <f ca="1">IF('PR-tampon'!E26="","",IF('PR-tampon'!E26=0,"",INDIRECT(NOM_FR_ACCESSOIRES&amp;ADDRESS('PR-tampon'!$E26,COLUMN(REFERENCEMENT_ACCESSOIRES[[#Headers],[TYPE DE PROCEDE]])))))</f>
        <v>Système de revêtement pour sol et mur de douche à base de PVC</v>
      </c>
      <c r="D60" s="2" t="str">
        <f ca="1">IF('PR-tampon'!E26="","",IF('PR-tampon'!E26=0,"",INDIRECT(NOM_FR_ACCESSOIRES&amp;ADDRESS('PR-tampon'!$E26,COLUMN(REFERENCEMENT_ACCESSOIRES[[#Headers],[NOM COMMERCIAL DU PROCEDE]])))))</f>
        <v>Concept Douche</v>
      </c>
      <c r="E60" s="2" t="str">
        <f ca="1">IF('PR-tampon'!E26="","",IF('PR-tampon'!E26=0,"",INDIRECT(NOM_FR_ACCESSOIRES&amp;ADDRESS('PR-tampon'!$E26,COLUMN(REFERENCEMENT_ACCESSOIRES[[#Headers],[FABRICANT/TITULAIRE]])))))</f>
        <v>Tarkett</v>
      </c>
      <c r="F60" s="2" t="str">
        <f ca="1">IF('PR-tampon'!E26="","",IF('PR-tampon'!E26=0,"",INDIRECT(NOM_FR_ACCESSOIRES&amp;ADDRESS('PR-tampon'!$E26,COLUMN(REFERENCEMENT_ACCESSOIRES[[#Headers],[TYPE DE DOCUMENT DE REFERENCE]])))))</f>
        <v>Avis technique</v>
      </c>
      <c r="G60" s="2" t="str">
        <f ca="1">IF('PR-tampon'!E26="","",IF('PR-tampon'!E26=0,"",INDIRECT(NOM_FR_ACCESSOIRES&amp;ADDRESS('PR-tampon'!$E26,COLUMN(REFERENCEMENT_ACCESSOIRES[[#Headers],[REF]])))))</f>
        <v>12/18-1764_V4</v>
      </c>
      <c r="H60" s="8">
        <f ca="1">IF('PR-tampon'!E26="","",IF('PR-tampon'!E26=0,"",INDIRECT(NOM_FR_ACCESSOIRES&amp;ADDRESS('PR-tampon'!$E26,COLUMN(REFERENCEMENT_ACCESSOIRES[[#Headers],[AVIS LIMITE AU]])))))</f>
        <v>47026</v>
      </c>
      <c r="I60" s="8" t="str">
        <f ca="1">IF('PR-tampon'!E26="","",IF('PR-tampon'!E26=0,"",INDIRECT(NOM_FR_ACCESSOIRES&amp;ADDRESS('PR-tampon'!$E26,COLUMN(REFERENCEMENT_ACCESSOIRES[[#Headers],[TC/TNC
dans le domaine d''emploi visé]])))))</f>
        <v>TC</v>
      </c>
      <c r="J60" s="30" t="str">
        <f ca="1">IF('PR-tampon'!E26="","",IF('PR-tampon'!E26=0,"",INDIRECT(NOM_FR_ACCESSOIRES&amp;ADDRESS('PR-tampon'!$E26,COLUMN(REFERENCEMENT_ACCESSOIRES[[#Headers],[TYPE DE POSE]])))))</f>
        <v xml:space="preserve"> - POSE SUR CHAPE DESOLIDARISEE SUR SUPPORT HYDRAULIQUE</v>
      </c>
      <c r="K60" s="30" t="str">
        <f ca="1">IF('PR-tampon'!E26="","",IF('PR-tampon'!E26=0,"",IF(INDIRECT(NOM_FR_ACCESSOIRES&amp;ADDRESS('PR-tampon'!$E26,COLUMN(REFERENCEMENT_ACCESSOIRES[[#Headers],[OBSERVATIONS SUR DOMAINE D''EMPLOI]])))=0,"",INDIRECT(NOM_FR_ACCESSOIRES&amp;ADDRESS('PR-tampon'!$E26,COLUMN(REFERENCEMENT_ACCESSOIRES[[#Headers],[OBSERVATIONS SUR DOMAINE D''EMPLOI]]))))))</f>
        <v>* Les locaux visés et en particulier les douches sont traités avec le procédé sur toute la surface du sol du local ainsi que sur la totalité des surfaces murales du local et sur toute leur hauteur.</v>
      </c>
      <c r="L60" s="30" t="str">
        <f ca="1">IF('PR-tampon'!$E26="","",IF('PR-tampon'!$E26=0,"",INDIRECT(NOM_FR_ACCESSOIRES&amp;ADDRESS('PR-tampon'!$E26,COLUMN(REFERENCEMENT_ACCESSOIRES[[#Headers],[REVETEMENT VISE]])))))</f>
        <v>Revêtement PVC (Sous AT n°12/18-1764_V2)</v>
      </c>
      <c r="M60" s="30" t="str">
        <f ca="1">IF('PR-tampon'!$E26="","",IF('PR-tampon'!$E26=0,"",IF(INDIRECT(NOM_FR_ACCESSOIRES&amp;ADDRESS('PR-tampon'!$E26,COLUMN(REFERENCEMENT_ACCESSOIRES[[#Headers],[PRODUITS D''ETANCHEITE]])))=0,"",INDIRECT(NOM_FR_ACCESSOIRES&amp;ADDRESS('PR-tampon'!$E26,COLUMN(REFERENCEMENT_ACCESSOIRES[[#Headers],[PRODUITS D''ETANCHEITE]]))))))</f>
        <v/>
      </c>
      <c r="N60" s="30" t="str">
        <f ca="1">IF('PR-tampon'!$E26="","",IF('PR-tampon'!$E26=0,"",INDIRECT(NOM_FR_ACCESSOIRES&amp;ADDRESS('PR-tampon'!$E26,COLUMN(REFERENCEMENT_ACCESSOIRES[[#Headers],[CHAPE OU MORTIER VISE]])))))</f>
        <v>Chape conforme au DTU 26.2, complété par les dispsotions de l'AT</v>
      </c>
      <c r="O60" s="30" t="str">
        <f ca="1">IF('PR-tampon'!$E26="","",IF('PR-tampon'!$E26=0,"",IF(INDIRECT(NOM_FR_ACCESSOIRES&amp;ADDRESS('PR-tampon'!$E26,COLUMN(REFERENCEMENT_ACCESSOIRES[[#Headers],[RESULTAT TYPE ISOLANT]])))=0,"",INDIRECT(NOM_FR_ACCESSOIRES&amp;ADDRESS('PR-tampon'!$E26,COLUMN(REFERENCEMENT_ACCESSOIRES[[#Headers],[RESULTAT TYPE ISOLANT]]))))))</f>
        <v/>
      </c>
    </row>
    <row r="61" spans="1:15" ht="70.150000000000006" customHeight="1" x14ac:dyDescent="0.25">
      <c r="A61" s="2">
        <f ca="1">IF('PR-tampon'!E27=0,"",IF(A60+1&gt;'MODULE DE RECHERCHE'!$E$37,"",A60+1))</f>
        <v>18</v>
      </c>
      <c r="B61" s="8">
        <f ca="1">IF('PR-tampon'!E27="","",IF('PR-tampon'!E27=0,"",INDIRECT(NOM_FR_ACCESSOIRES&amp;ADDRESS('PR-tampon'!$E27,COLUMN(REFERENCEMENT_ACCESSOIRES[[#Headers],[DATE REFERENCEMENT]])))))</f>
        <v>45078</v>
      </c>
      <c r="C61" s="2" t="str">
        <f ca="1">IF('PR-tampon'!E27="","",IF('PR-tampon'!E27=0,"",INDIRECT(NOM_FR_ACCESSOIRES&amp;ADDRESS('PR-tampon'!$E27,COLUMN(REFERENCEMENT_ACCESSOIRES[[#Headers],[TYPE DE PROCEDE]])))))</f>
        <v>Système de revêtement pour sol et mur de douche à base de PVC</v>
      </c>
      <c r="D61" s="2" t="str">
        <f ca="1">IF('PR-tampon'!E27="","",IF('PR-tampon'!E27=0,"",INDIRECT(NOM_FR_ACCESSOIRES&amp;ADDRESS('PR-tampon'!$E27,COLUMN(REFERENCEMENT_ACCESSOIRES[[#Headers],[NOM COMMERCIAL DU PROCEDE]])))))</f>
        <v>Sarlibain</v>
      </c>
      <c r="E61" s="2" t="str">
        <f ca="1">IF('PR-tampon'!E27="","",IF('PR-tampon'!E27=0,"",INDIRECT(NOM_FR_ACCESSOIRES&amp;ADDRESS('PR-tampon'!$E27,COLUMN(REFERENCEMENT_ACCESSOIRES[[#Headers],[FABRICANT/TITULAIRE]])))))</f>
        <v>Forbo Sarlino</v>
      </c>
      <c r="F61" s="2" t="str">
        <f ca="1">IF('PR-tampon'!E27="","",IF('PR-tampon'!E27=0,"",INDIRECT(NOM_FR_ACCESSOIRES&amp;ADDRESS('PR-tampon'!$E27,COLUMN(REFERENCEMENT_ACCESSOIRES[[#Headers],[TYPE DE DOCUMENT DE REFERENCE]])))))</f>
        <v>Avis technique</v>
      </c>
      <c r="G61" s="2" t="str">
        <f ca="1">IF('PR-tampon'!E27="","",IF('PR-tampon'!E27=0,"",INDIRECT(NOM_FR_ACCESSOIRES&amp;ADDRESS('PR-tampon'!$E27,COLUMN(REFERENCEMENT_ACCESSOIRES[[#Headers],[REF]])))))</f>
        <v>12/12-1612_V5</v>
      </c>
      <c r="H61" s="8">
        <f ca="1">IF('PR-tampon'!E27="","",IF('PR-tampon'!E27=0,"",INDIRECT(NOM_FR_ACCESSOIRES&amp;ADDRESS('PR-tampon'!$E27,COLUMN(REFERENCEMENT_ACCESSOIRES[[#Headers],[AVIS LIMITE AU]])))))</f>
        <v>47026</v>
      </c>
      <c r="I61" s="8" t="str">
        <f ca="1">IF('PR-tampon'!E27="","",IF('PR-tampon'!E27=0,"",INDIRECT(NOM_FR_ACCESSOIRES&amp;ADDRESS('PR-tampon'!$E27,COLUMN(REFERENCEMENT_ACCESSOIRES[[#Headers],[TC/TNC
dans le domaine d''emploi visé]])))))</f>
        <v>TC</v>
      </c>
      <c r="J61" s="30" t="str">
        <f ca="1">IF('PR-tampon'!E27="","",IF('PR-tampon'!E27=0,"",INDIRECT(NOM_FR_ACCESSOIRES&amp;ADDRESS('PR-tampon'!$E27,COLUMN(REFERENCEMENT_ACCESSOIRES[[#Headers],[TYPE DE POSE]])))))</f>
        <v xml:space="preserve"> - POSE SUR CHAPE DESOLIDARISEE SUR SUPPORT HYDRAULIQUE</v>
      </c>
      <c r="K61" s="30" t="str">
        <f ca="1">IF('PR-tampon'!E27="","",IF('PR-tampon'!E27=0,"",IF(INDIRECT(NOM_FR_ACCESSOIRES&amp;ADDRESS('PR-tampon'!$E27,COLUMN(REFERENCEMENT_ACCESSOIRES[[#Headers],[OBSERVATIONS SUR DOMAINE D''EMPLOI]])))=0,"",INDIRECT(NOM_FR_ACCESSOIRES&amp;ADDRESS('PR-tampon'!$E27,COLUMN(REFERENCEMENT_ACCESSOIRES[[#Headers],[OBSERVATIONS SUR DOMAINE D''EMPLOI]]))))))</f>
        <v>* Les locaux visés et en particulier les douches sont traités avec le procédé sur toute la surface du sol du local ainsi que sur la totalité des surfaces murales du local et sur toute leur hauteur.</v>
      </c>
      <c r="L61" s="30" t="str">
        <f ca="1">IF('PR-tampon'!$E27="","",IF('PR-tampon'!$E27=0,"",INDIRECT(NOM_FR_ACCESSOIRES&amp;ADDRESS('PR-tampon'!$E27,COLUMN(REFERENCEMENT_ACCESSOIRES[[#Headers],[REVETEMENT VISE]])))))</f>
        <v>Revêtement PVC (Sous AT n°12/12-1612_V5)</v>
      </c>
      <c r="M61" s="30" t="str">
        <f ca="1">IF('PR-tampon'!$E27="","",IF('PR-tampon'!$E27=0,"",IF(INDIRECT(NOM_FR_ACCESSOIRES&amp;ADDRESS('PR-tampon'!$E27,COLUMN(REFERENCEMENT_ACCESSOIRES[[#Headers],[PRODUITS D''ETANCHEITE]])))=0,"",INDIRECT(NOM_FR_ACCESSOIRES&amp;ADDRESS('PR-tampon'!$E27,COLUMN(REFERENCEMENT_ACCESSOIRES[[#Headers],[PRODUITS D''ETANCHEITE]]))))))</f>
        <v/>
      </c>
      <c r="N61" s="30" t="str">
        <f ca="1">IF('PR-tampon'!$E27="","",IF('PR-tampon'!$E27=0,"",INDIRECT(NOM_FR_ACCESSOIRES&amp;ADDRESS('PR-tampon'!$E27,COLUMN(REFERENCEMENT_ACCESSOIRES[[#Headers],[CHAPE OU MORTIER VISE]])))))</f>
        <v>Chape conforme au DTU 26.2, complété par les dispsotions de l'AT</v>
      </c>
      <c r="O61" s="30" t="str">
        <f ca="1">IF('PR-tampon'!$E27="","",IF('PR-tampon'!$E27=0,"",IF(INDIRECT(NOM_FR_ACCESSOIRES&amp;ADDRESS('PR-tampon'!$E27,COLUMN(REFERENCEMENT_ACCESSOIRES[[#Headers],[RESULTAT TYPE ISOLANT]])))=0,"",INDIRECT(NOM_FR_ACCESSOIRES&amp;ADDRESS('PR-tampon'!$E27,COLUMN(REFERENCEMENT_ACCESSOIRES[[#Headers],[RESULTAT TYPE ISOLANT]]))))))</f>
        <v/>
      </c>
    </row>
    <row r="62" spans="1:15" ht="70.150000000000006" customHeight="1" x14ac:dyDescent="0.25">
      <c r="A62" s="2" t="str">
        <f ca="1">IF('PR-tampon'!E28=0,"",IF(A61+1&gt;'MODULE DE RECHERCHE'!$E$37,"",A61+1))</f>
        <v/>
      </c>
      <c r="B62" s="8" t="str">
        <f ca="1">IF('PR-tampon'!E28="","",IF('PR-tampon'!E28=0,"",INDIRECT(NOM_FR_ACCESSOIRES&amp;ADDRESS('PR-tampon'!$E28,COLUMN(REFERENCEMENT_ACCESSOIRES[[#Headers],[DATE REFERENCEMENT]])))))</f>
        <v/>
      </c>
      <c r="C62" s="2" t="str">
        <f ca="1">IF('PR-tampon'!E28="","",IF('PR-tampon'!E28=0,"",INDIRECT(NOM_FR_ACCESSOIRES&amp;ADDRESS('PR-tampon'!$E28,COLUMN(REFERENCEMENT_ACCESSOIRES[[#Headers],[TYPE DE PROCEDE]])))))</f>
        <v/>
      </c>
      <c r="D62" s="2" t="str">
        <f ca="1">IF('PR-tampon'!E28="","",IF('PR-tampon'!E28=0,"",INDIRECT(NOM_FR_ACCESSOIRES&amp;ADDRESS('PR-tampon'!$E28,COLUMN(REFERENCEMENT_ACCESSOIRES[[#Headers],[NOM COMMERCIAL DU PROCEDE]])))))</f>
        <v/>
      </c>
      <c r="E62" s="2" t="str">
        <f ca="1">IF('PR-tampon'!E28="","",IF('PR-tampon'!E28=0,"",INDIRECT(NOM_FR_ACCESSOIRES&amp;ADDRESS('PR-tampon'!$E28,COLUMN(REFERENCEMENT_ACCESSOIRES[[#Headers],[FABRICANT/TITULAIRE]])))))</f>
        <v/>
      </c>
      <c r="F62" s="2" t="str">
        <f ca="1">IF('PR-tampon'!E28="","",IF('PR-tampon'!E28=0,"",INDIRECT(NOM_FR_ACCESSOIRES&amp;ADDRESS('PR-tampon'!$E28,COLUMN(REFERENCEMENT_ACCESSOIRES[[#Headers],[TYPE DE DOCUMENT DE REFERENCE]])))))</f>
        <v/>
      </c>
      <c r="G62" s="2" t="str">
        <f ca="1">IF('PR-tampon'!E28="","",IF('PR-tampon'!E28=0,"",INDIRECT(NOM_FR_ACCESSOIRES&amp;ADDRESS('PR-tampon'!$E28,COLUMN(REFERENCEMENT_ACCESSOIRES[[#Headers],[REF]])))))</f>
        <v/>
      </c>
      <c r="H62" s="8" t="str">
        <f ca="1">IF('PR-tampon'!E28="","",IF('PR-tampon'!E28=0,"",INDIRECT(NOM_FR_ACCESSOIRES&amp;ADDRESS('PR-tampon'!$E28,COLUMN(REFERENCEMENT_ACCESSOIRES[[#Headers],[AVIS LIMITE AU]])))))</f>
        <v/>
      </c>
      <c r="I62" s="8" t="str">
        <f ca="1">IF('PR-tampon'!E28="","",IF('PR-tampon'!E28=0,"",INDIRECT(NOM_FR_ACCESSOIRES&amp;ADDRESS('PR-tampon'!$E28,COLUMN(REFERENCEMENT_ACCESSOIRES[[#Headers],[TC/TNC
dans le domaine d''emploi visé]])))))</f>
        <v/>
      </c>
      <c r="J62" s="30" t="str">
        <f ca="1">IF('PR-tampon'!E28="","",IF('PR-tampon'!E28=0,"",INDIRECT(NOM_FR_ACCESSOIRES&amp;ADDRESS('PR-tampon'!$E28,COLUMN(REFERENCEMENT_ACCESSOIRES[[#Headers],[TYPE DE POSE]])))))</f>
        <v/>
      </c>
      <c r="K62" s="30" t="str">
        <f ca="1">IF('PR-tampon'!E28="","",IF('PR-tampon'!E28=0,"",IF(INDIRECT(NOM_FR_ACCESSOIRES&amp;ADDRESS('PR-tampon'!$E28,COLUMN(REFERENCEMENT_ACCESSOIRES[[#Headers],[OBSERVATIONS SUR DOMAINE D''EMPLOI]])))=0,"",INDIRECT(NOM_FR_ACCESSOIRES&amp;ADDRESS('PR-tampon'!$E28,COLUMN(REFERENCEMENT_ACCESSOIRES[[#Headers],[OBSERVATIONS SUR DOMAINE D''EMPLOI]]))))))</f>
        <v/>
      </c>
      <c r="L62" s="30" t="str">
        <f ca="1">IF('PR-tampon'!$E28="","",IF('PR-tampon'!$E28=0,"",INDIRECT(NOM_FR_ACCESSOIRES&amp;ADDRESS('PR-tampon'!$E28,COLUMN(REFERENCEMENT_ACCESSOIRES[[#Headers],[REVETEMENT VISE]])))))</f>
        <v/>
      </c>
      <c r="M62" s="30" t="str">
        <f ca="1">IF('PR-tampon'!$E28="","",IF('PR-tampon'!$E28=0,"",IF(INDIRECT(NOM_FR_ACCESSOIRES&amp;ADDRESS('PR-tampon'!$E28,COLUMN(REFERENCEMENT_ACCESSOIRES[[#Headers],[PRODUITS D''ETANCHEITE]])))=0,"",INDIRECT(NOM_FR_ACCESSOIRES&amp;ADDRESS('PR-tampon'!$E28,COLUMN(REFERENCEMENT_ACCESSOIRES[[#Headers],[PRODUITS D''ETANCHEITE]]))))))</f>
        <v/>
      </c>
      <c r="N62" s="30" t="str">
        <f ca="1">IF('PR-tampon'!$E28="","",IF('PR-tampon'!$E28=0,"",INDIRECT(NOM_FR_ACCESSOIRES&amp;ADDRESS('PR-tampon'!$E28,COLUMN(REFERENCEMENT_ACCESSOIRES[[#Headers],[CHAPE OU MORTIER VISE]])))))</f>
        <v/>
      </c>
      <c r="O62" s="30" t="str">
        <f ca="1">IF('PR-tampon'!$E28="","",IF('PR-tampon'!$E28=0,"",IF(INDIRECT(NOM_FR_ACCESSOIRES&amp;ADDRESS('PR-tampon'!$E28,COLUMN(REFERENCEMENT_ACCESSOIRES[[#Headers],[RESULTAT TYPE ISOLANT]])))=0,"",INDIRECT(NOM_FR_ACCESSOIRES&amp;ADDRESS('PR-tampon'!$E28,COLUMN(REFERENCEMENT_ACCESSOIRES[[#Headers],[RESULTAT TYPE ISOLANT]]))))))</f>
        <v/>
      </c>
    </row>
    <row r="63" spans="1:15" ht="70.150000000000006" customHeight="1" x14ac:dyDescent="0.25">
      <c r="A63" s="2" t="e">
        <f ca="1">IF('PR-tampon'!E29=0,"",IF(A62+1&gt;'MODULE DE RECHERCHE'!$E$37,"",A62+1))</f>
        <v>#VALUE!</v>
      </c>
      <c r="B63" s="8" t="str">
        <f ca="1">IF('PR-tampon'!E29="","",IF('PR-tampon'!E29=0,"",INDIRECT(NOM_FR_ACCESSOIRES&amp;ADDRESS('PR-tampon'!$E29,COLUMN(REFERENCEMENT_ACCESSOIRES[[#Headers],[DATE REFERENCEMENT]])))))</f>
        <v/>
      </c>
      <c r="C63" s="2" t="str">
        <f ca="1">IF('PR-tampon'!E29="","",IF('PR-tampon'!E29=0,"",INDIRECT(NOM_FR_ACCESSOIRES&amp;ADDRESS('PR-tampon'!$E29,COLUMN(REFERENCEMENT_ACCESSOIRES[[#Headers],[TYPE DE PROCEDE]])))))</f>
        <v/>
      </c>
      <c r="D63" s="2" t="str">
        <f ca="1">IF('PR-tampon'!E29="","",IF('PR-tampon'!E29=0,"",INDIRECT(NOM_FR_ACCESSOIRES&amp;ADDRESS('PR-tampon'!$E29,COLUMN(REFERENCEMENT_ACCESSOIRES[[#Headers],[NOM COMMERCIAL DU PROCEDE]])))))</f>
        <v/>
      </c>
      <c r="E63" s="2" t="str">
        <f ca="1">IF('PR-tampon'!E29="","",IF('PR-tampon'!E29=0,"",INDIRECT(NOM_FR_ACCESSOIRES&amp;ADDRESS('PR-tampon'!$E29,COLUMN(REFERENCEMENT_ACCESSOIRES[[#Headers],[FABRICANT/TITULAIRE]])))))</f>
        <v/>
      </c>
      <c r="F63" s="2" t="str">
        <f ca="1">IF('PR-tampon'!E29="","",IF('PR-tampon'!E29=0,"",INDIRECT(NOM_FR_ACCESSOIRES&amp;ADDRESS('PR-tampon'!$E29,COLUMN(REFERENCEMENT_ACCESSOIRES[[#Headers],[TYPE DE DOCUMENT DE REFERENCE]])))))</f>
        <v/>
      </c>
      <c r="G63" s="2" t="str">
        <f ca="1">IF('PR-tampon'!E29="","",IF('PR-tampon'!E29=0,"",INDIRECT(NOM_FR_ACCESSOIRES&amp;ADDRESS('PR-tampon'!$E29,COLUMN(REFERENCEMENT_ACCESSOIRES[[#Headers],[REF]])))))</f>
        <v/>
      </c>
      <c r="H63" s="8" t="str">
        <f ca="1">IF('PR-tampon'!E29="","",IF('PR-tampon'!E29=0,"",INDIRECT(NOM_FR_ACCESSOIRES&amp;ADDRESS('PR-tampon'!$E29,COLUMN(REFERENCEMENT_ACCESSOIRES[[#Headers],[AVIS LIMITE AU]])))))</f>
        <v/>
      </c>
      <c r="I63" s="8" t="str">
        <f ca="1">IF('PR-tampon'!E29="","",IF('PR-tampon'!E29=0,"",INDIRECT(NOM_FR_ACCESSOIRES&amp;ADDRESS('PR-tampon'!$E29,COLUMN(REFERENCEMENT_ACCESSOIRES[[#Headers],[TC/TNC
dans le domaine d''emploi visé]])))))</f>
        <v/>
      </c>
      <c r="J63" s="30" t="str">
        <f ca="1">IF('PR-tampon'!E29="","",IF('PR-tampon'!E29=0,"",INDIRECT(NOM_FR_ACCESSOIRES&amp;ADDRESS('PR-tampon'!$E29,COLUMN(REFERENCEMENT_ACCESSOIRES[[#Headers],[TYPE DE POSE]])))))</f>
        <v/>
      </c>
      <c r="K63" s="30" t="str">
        <f ca="1">IF('PR-tampon'!E29="","",IF('PR-tampon'!E29=0,"",IF(INDIRECT(NOM_FR_ACCESSOIRES&amp;ADDRESS('PR-tampon'!$E29,COLUMN(REFERENCEMENT_ACCESSOIRES[[#Headers],[OBSERVATIONS SUR DOMAINE D''EMPLOI]])))=0,"",INDIRECT(NOM_FR_ACCESSOIRES&amp;ADDRESS('PR-tampon'!$E29,COLUMN(REFERENCEMENT_ACCESSOIRES[[#Headers],[OBSERVATIONS SUR DOMAINE D''EMPLOI]]))))))</f>
        <v/>
      </c>
      <c r="L63" s="30" t="str">
        <f ca="1">IF('PR-tampon'!$E29="","",IF('PR-tampon'!$E29=0,"",INDIRECT(NOM_FR_ACCESSOIRES&amp;ADDRESS('PR-tampon'!$E29,COLUMN(REFERENCEMENT_ACCESSOIRES[[#Headers],[REVETEMENT VISE]])))))</f>
        <v/>
      </c>
      <c r="M63" s="30" t="str">
        <f ca="1">IF('PR-tampon'!$E29="","",IF('PR-tampon'!$E29=0,"",IF(INDIRECT(NOM_FR_ACCESSOIRES&amp;ADDRESS('PR-tampon'!$E29,COLUMN(REFERENCEMENT_ACCESSOIRES[[#Headers],[PRODUITS D''ETANCHEITE]])))=0,"",INDIRECT(NOM_FR_ACCESSOIRES&amp;ADDRESS('PR-tampon'!$E29,COLUMN(REFERENCEMENT_ACCESSOIRES[[#Headers],[PRODUITS D''ETANCHEITE]]))))))</f>
        <v/>
      </c>
      <c r="N63" s="30" t="str">
        <f ca="1">IF('PR-tampon'!$E29="","",IF('PR-tampon'!$E29=0,"",INDIRECT(NOM_FR_ACCESSOIRES&amp;ADDRESS('PR-tampon'!$E29,COLUMN(REFERENCEMENT_ACCESSOIRES[[#Headers],[CHAPE OU MORTIER VISE]])))))</f>
        <v/>
      </c>
      <c r="O63" s="30" t="str">
        <f ca="1">IF('PR-tampon'!$E29="","",IF('PR-tampon'!$E29=0,"",IF(INDIRECT(NOM_FR_ACCESSOIRES&amp;ADDRESS('PR-tampon'!$E29,COLUMN(REFERENCEMENT_ACCESSOIRES[[#Headers],[RESULTAT TYPE ISOLANT]])))=0,"",INDIRECT(NOM_FR_ACCESSOIRES&amp;ADDRESS('PR-tampon'!$E29,COLUMN(REFERENCEMENT_ACCESSOIRES[[#Headers],[RESULTAT TYPE ISOLANT]]))))))</f>
        <v/>
      </c>
    </row>
    <row r="64" spans="1:15" ht="70.150000000000006" customHeight="1" x14ac:dyDescent="0.25">
      <c r="A64" s="2" t="e">
        <f ca="1">IF('PR-tampon'!E30=0,"",IF(A63+1&gt;'MODULE DE RECHERCHE'!$E$37,"",A63+1))</f>
        <v>#VALUE!</v>
      </c>
      <c r="B64" s="8" t="str">
        <f ca="1">IF('PR-tampon'!E30="","",IF('PR-tampon'!E30=0,"",INDIRECT(NOM_FR_ACCESSOIRES&amp;ADDRESS('PR-tampon'!$E30,COLUMN(REFERENCEMENT_ACCESSOIRES[[#Headers],[DATE REFERENCEMENT]])))))</f>
        <v/>
      </c>
      <c r="C64" s="2" t="str">
        <f ca="1">IF('PR-tampon'!E30="","",IF('PR-tampon'!E30=0,"",INDIRECT(NOM_FR_ACCESSOIRES&amp;ADDRESS('PR-tampon'!$E30,COLUMN(REFERENCEMENT_ACCESSOIRES[[#Headers],[TYPE DE PROCEDE]])))))</f>
        <v/>
      </c>
      <c r="D64" s="2" t="str">
        <f ca="1">IF('PR-tampon'!E30="","",IF('PR-tampon'!E30=0,"",INDIRECT(NOM_FR_ACCESSOIRES&amp;ADDRESS('PR-tampon'!$E30,COLUMN(REFERENCEMENT_ACCESSOIRES[[#Headers],[NOM COMMERCIAL DU PROCEDE]])))))</f>
        <v/>
      </c>
      <c r="E64" s="2" t="str">
        <f ca="1">IF('PR-tampon'!E30="","",IF('PR-tampon'!E30=0,"",INDIRECT(NOM_FR_ACCESSOIRES&amp;ADDRESS('PR-tampon'!$E30,COLUMN(REFERENCEMENT_ACCESSOIRES[[#Headers],[FABRICANT/TITULAIRE]])))))</f>
        <v/>
      </c>
      <c r="F64" s="2" t="str">
        <f ca="1">IF('PR-tampon'!E30="","",IF('PR-tampon'!E30=0,"",INDIRECT(NOM_FR_ACCESSOIRES&amp;ADDRESS('PR-tampon'!$E30,COLUMN(REFERENCEMENT_ACCESSOIRES[[#Headers],[TYPE DE DOCUMENT DE REFERENCE]])))))</f>
        <v/>
      </c>
      <c r="G64" s="2" t="str">
        <f ca="1">IF('PR-tampon'!E30="","",IF('PR-tampon'!E30=0,"",INDIRECT(NOM_FR_ACCESSOIRES&amp;ADDRESS('PR-tampon'!$E30,COLUMN(REFERENCEMENT_ACCESSOIRES[[#Headers],[REF]])))))</f>
        <v/>
      </c>
      <c r="H64" s="8" t="str">
        <f ca="1">IF('PR-tampon'!E30="","",IF('PR-tampon'!E30=0,"",INDIRECT(NOM_FR_ACCESSOIRES&amp;ADDRESS('PR-tampon'!$E30,COLUMN(REFERENCEMENT_ACCESSOIRES[[#Headers],[AVIS LIMITE AU]])))))</f>
        <v/>
      </c>
      <c r="I64" s="8" t="str">
        <f ca="1">IF('PR-tampon'!E30="","",IF('PR-tampon'!E30=0,"",INDIRECT(NOM_FR_ACCESSOIRES&amp;ADDRESS('PR-tampon'!$E30,COLUMN(REFERENCEMENT_ACCESSOIRES[[#Headers],[TC/TNC
dans le domaine d''emploi visé]])))))</f>
        <v/>
      </c>
      <c r="J64" s="30" t="str">
        <f ca="1">IF('PR-tampon'!E30="","",IF('PR-tampon'!E30=0,"",INDIRECT(NOM_FR_ACCESSOIRES&amp;ADDRESS('PR-tampon'!$E30,COLUMN(REFERENCEMENT_ACCESSOIRES[[#Headers],[TYPE DE POSE]])))))</f>
        <v/>
      </c>
      <c r="K64" s="30" t="str">
        <f ca="1">IF('PR-tampon'!E30="","",IF('PR-tampon'!E30=0,"",IF(INDIRECT(NOM_FR_ACCESSOIRES&amp;ADDRESS('PR-tampon'!$E30,COLUMN(REFERENCEMENT_ACCESSOIRES[[#Headers],[OBSERVATIONS SUR DOMAINE D''EMPLOI]])))=0,"",INDIRECT(NOM_FR_ACCESSOIRES&amp;ADDRESS('PR-tampon'!$E30,COLUMN(REFERENCEMENT_ACCESSOIRES[[#Headers],[OBSERVATIONS SUR DOMAINE D''EMPLOI]]))))))</f>
        <v/>
      </c>
      <c r="L64" s="30" t="str">
        <f ca="1">IF('PR-tampon'!$E30="","",IF('PR-tampon'!$E30=0,"",INDIRECT(NOM_FR_ACCESSOIRES&amp;ADDRESS('PR-tampon'!$E30,COLUMN(REFERENCEMENT_ACCESSOIRES[[#Headers],[REVETEMENT VISE]])))))</f>
        <v/>
      </c>
      <c r="M64" s="30" t="str">
        <f ca="1">IF('PR-tampon'!$E30="","",IF('PR-tampon'!$E30=0,"",IF(INDIRECT(NOM_FR_ACCESSOIRES&amp;ADDRESS('PR-tampon'!$E30,COLUMN(REFERENCEMENT_ACCESSOIRES[[#Headers],[PRODUITS D''ETANCHEITE]])))=0,"",INDIRECT(NOM_FR_ACCESSOIRES&amp;ADDRESS('PR-tampon'!$E30,COLUMN(REFERENCEMENT_ACCESSOIRES[[#Headers],[PRODUITS D''ETANCHEITE]]))))))</f>
        <v/>
      </c>
      <c r="N64" s="30" t="str">
        <f ca="1">IF('PR-tampon'!$E30="","",IF('PR-tampon'!$E30=0,"",INDIRECT(NOM_FR_ACCESSOIRES&amp;ADDRESS('PR-tampon'!$E30,COLUMN(REFERENCEMENT_ACCESSOIRES[[#Headers],[CHAPE OU MORTIER VISE]])))))</f>
        <v/>
      </c>
      <c r="O64" s="30" t="str">
        <f ca="1">IF('PR-tampon'!$E30="","",IF('PR-tampon'!$E30=0,"",IF(INDIRECT(NOM_FR_ACCESSOIRES&amp;ADDRESS('PR-tampon'!$E30,COLUMN(REFERENCEMENT_ACCESSOIRES[[#Headers],[RESULTAT TYPE ISOLANT]])))=0,"",INDIRECT(NOM_FR_ACCESSOIRES&amp;ADDRESS('PR-tampon'!$E30,COLUMN(REFERENCEMENT_ACCESSOIRES[[#Headers],[RESULTAT TYPE ISOLANT]]))))))</f>
        <v/>
      </c>
    </row>
    <row r="65" spans="1:15" ht="70.150000000000006" customHeight="1" x14ac:dyDescent="0.25">
      <c r="A65" s="2" t="e">
        <f ca="1">IF('PR-tampon'!E31=0,"",IF(A64+1&gt;'MODULE DE RECHERCHE'!$E$37,"",A64+1))</f>
        <v>#VALUE!</v>
      </c>
      <c r="B65" s="8" t="str">
        <f ca="1">IF('PR-tampon'!E31="","",IF('PR-tampon'!E31=0,"",INDIRECT(NOM_FR_ACCESSOIRES&amp;ADDRESS('PR-tampon'!$E31,COLUMN(REFERENCEMENT_ACCESSOIRES[[#Headers],[DATE REFERENCEMENT]])))))</f>
        <v/>
      </c>
      <c r="C65" s="2" t="str">
        <f ca="1">IF('PR-tampon'!E31="","",IF('PR-tampon'!E31=0,"",INDIRECT(NOM_FR_ACCESSOIRES&amp;ADDRESS('PR-tampon'!$E31,COLUMN(REFERENCEMENT_ACCESSOIRES[[#Headers],[TYPE DE PROCEDE]])))))</f>
        <v/>
      </c>
      <c r="D65" s="2" t="str">
        <f ca="1">IF('PR-tampon'!E31="","",IF('PR-tampon'!E31=0,"",INDIRECT(NOM_FR_ACCESSOIRES&amp;ADDRESS('PR-tampon'!$E31,COLUMN(REFERENCEMENT_ACCESSOIRES[[#Headers],[NOM COMMERCIAL DU PROCEDE]])))))</f>
        <v/>
      </c>
      <c r="E65" s="2" t="str">
        <f ca="1">IF('PR-tampon'!E31="","",IF('PR-tampon'!E31=0,"",INDIRECT(NOM_FR_ACCESSOIRES&amp;ADDRESS('PR-tampon'!$E31,COLUMN(REFERENCEMENT_ACCESSOIRES[[#Headers],[FABRICANT/TITULAIRE]])))))</f>
        <v/>
      </c>
      <c r="F65" s="2" t="str">
        <f ca="1">IF('PR-tampon'!E31="","",IF('PR-tampon'!E31=0,"",INDIRECT(NOM_FR_ACCESSOIRES&amp;ADDRESS('PR-tampon'!$E31,COLUMN(REFERENCEMENT_ACCESSOIRES[[#Headers],[TYPE DE DOCUMENT DE REFERENCE]])))))</f>
        <v/>
      </c>
      <c r="G65" s="2" t="str">
        <f ca="1">IF('PR-tampon'!E31="","",IF('PR-tampon'!E31=0,"",INDIRECT(NOM_FR_ACCESSOIRES&amp;ADDRESS('PR-tampon'!$E31,COLUMN(REFERENCEMENT_ACCESSOIRES[[#Headers],[REF]])))))</f>
        <v/>
      </c>
      <c r="H65" s="8" t="str">
        <f ca="1">IF('PR-tampon'!E31="","",IF('PR-tampon'!E31=0,"",INDIRECT(NOM_FR_ACCESSOIRES&amp;ADDRESS('PR-tampon'!$E31,COLUMN(REFERENCEMENT_ACCESSOIRES[[#Headers],[AVIS LIMITE AU]])))))</f>
        <v/>
      </c>
      <c r="I65" s="8" t="str">
        <f ca="1">IF('PR-tampon'!E31="","",IF('PR-tampon'!E31=0,"",INDIRECT(NOM_FR_ACCESSOIRES&amp;ADDRESS('PR-tampon'!$E31,COLUMN(REFERENCEMENT_ACCESSOIRES[[#Headers],[TC/TNC
dans le domaine d''emploi visé]])))))</f>
        <v/>
      </c>
      <c r="J65" s="30" t="str">
        <f ca="1">IF('PR-tampon'!E31="","",IF('PR-tampon'!E31=0,"",INDIRECT(NOM_FR_ACCESSOIRES&amp;ADDRESS('PR-tampon'!$E31,COLUMN(REFERENCEMENT_ACCESSOIRES[[#Headers],[TYPE DE POSE]])))))</f>
        <v/>
      </c>
      <c r="K65" s="30" t="str">
        <f ca="1">IF('PR-tampon'!E31="","",IF('PR-tampon'!E31=0,"",IF(INDIRECT(NOM_FR_ACCESSOIRES&amp;ADDRESS('PR-tampon'!$E31,COLUMN(REFERENCEMENT_ACCESSOIRES[[#Headers],[OBSERVATIONS SUR DOMAINE D''EMPLOI]])))=0,"",INDIRECT(NOM_FR_ACCESSOIRES&amp;ADDRESS('PR-tampon'!$E31,COLUMN(REFERENCEMENT_ACCESSOIRES[[#Headers],[OBSERVATIONS SUR DOMAINE D''EMPLOI]]))))))</f>
        <v/>
      </c>
      <c r="L65" s="30" t="str">
        <f ca="1">IF('PR-tampon'!$E31="","",IF('PR-tampon'!$E31=0,"",INDIRECT(NOM_FR_ACCESSOIRES&amp;ADDRESS('PR-tampon'!$E31,COLUMN(REFERENCEMENT_ACCESSOIRES[[#Headers],[REVETEMENT VISE]])))))</f>
        <v/>
      </c>
      <c r="M65" s="30" t="str">
        <f ca="1">IF('PR-tampon'!$E31="","",IF('PR-tampon'!$E31=0,"",IF(INDIRECT(NOM_FR_ACCESSOIRES&amp;ADDRESS('PR-tampon'!$E31,COLUMN(REFERENCEMENT_ACCESSOIRES[[#Headers],[PRODUITS D''ETANCHEITE]])))=0,"",INDIRECT(NOM_FR_ACCESSOIRES&amp;ADDRESS('PR-tampon'!$E31,COLUMN(REFERENCEMENT_ACCESSOIRES[[#Headers],[PRODUITS D''ETANCHEITE]]))))))</f>
        <v/>
      </c>
      <c r="N65" s="30" t="str">
        <f ca="1">IF('PR-tampon'!$E31="","",IF('PR-tampon'!$E31=0,"",INDIRECT(NOM_FR_ACCESSOIRES&amp;ADDRESS('PR-tampon'!$E31,COLUMN(REFERENCEMENT_ACCESSOIRES[[#Headers],[CHAPE OU MORTIER VISE]])))))</f>
        <v/>
      </c>
      <c r="O65" s="30" t="str">
        <f ca="1">IF('PR-tampon'!$E31="","",IF('PR-tampon'!$E31=0,"",IF(INDIRECT(NOM_FR_ACCESSOIRES&amp;ADDRESS('PR-tampon'!$E31,COLUMN(REFERENCEMENT_ACCESSOIRES[[#Headers],[RESULTAT TYPE ISOLANT]])))=0,"",INDIRECT(NOM_FR_ACCESSOIRES&amp;ADDRESS('PR-tampon'!$E31,COLUMN(REFERENCEMENT_ACCESSOIRES[[#Headers],[RESULTAT TYPE ISOLANT]]))))))</f>
        <v/>
      </c>
    </row>
    <row r="66" spans="1:15" ht="70.150000000000006" customHeight="1" x14ac:dyDescent="0.25">
      <c r="A66" s="2" t="e">
        <f ca="1">IF('PR-tampon'!E32=0,"",IF(A65+1&gt;'MODULE DE RECHERCHE'!$E$37,"",A65+1))</f>
        <v>#VALUE!</v>
      </c>
      <c r="B66" s="8" t="str">
        <f ca="1">IF('PR-tampon'!E32="","",IF('PR-tampon'!E32=0,"",INDIRECT(NOM_FR_ACCESSOIRES&amp;ADDRESS('PR-tampon'!$E32,COLUMN(REFERENCEMENT_ACCESSOIRES[[#Headers],[DATE REFERENCEMENT]])))))</f>
        <v/>
      </c>
      <c r="C66" s="2" t="str">
        <f ca="1">IF('PR-tampon'!E32="","",IF('PR-tampon'!E32=0,"",INDIRECT(NOM_FR_ACCESSOIRES&amp;ADDRESS('PR-tampon'!$E32,COLUMN(REFERENCEMENT_ACCESSOIRES[[#Headers],[TYPE DE PROCEDE]])))))</f>
        <v/>
      </c>
      <c r="D66" s="2" t="str">
        <f ca="1">IF('PR-tampon'!E32="","",IF('PR-tampon'!E32=0,"",INDIRECT(NOM_FR_ACCESSOIRES&amp;ADDRESS('PR-tampon'!$E32,COLUMN(REFERENCEMENT_ACCESSOIRES[[#Headers],[NOM COMMERCIAL DU PROCEDE]])))))</f>
        <v/>
      </c>
      <c r="E66" s="2" t="str">
        <f ca="1">IF('PR-tampon'!E32="","",IF('PR-tampon'!E32=0,"",INDIRECT(NOM_FR_ACCESSOIRES&amp;ADDRESS('PR-tampon'!$E32,COLUMN(REFERENCEMENT_ACCESSOIRES[[#Headers],[FABRICANT/TITULAIRE]])))))</f>
        <v/>
      </c>
      <c r="F66" s="2" t="str">
        <f ca="1">IF('PR-tampon'!E32="","",IF('PR-tampon'!E32=0,"",INDIRECT(NOM_FR_ACCESSOIRES&amp;ADDRESS('PR-tampon'!$E32,COLUMN(REFERENCEMENT_ACCESSOIRES[[#Headers],[TYPE DE DOCUMENT DE REFERENCE]])))))</f>
        <v/>
      </c>
      <c r="G66" s="2" t="str">
        <f ca="1">IF('PR-tampon'!E32="","",IF('PR-tampon'!E32=0,"",INDIRECT(NOM_FR_ACCESSOIRES&amp;ADDRESS('PR-tampon'!$E32,COLUMN(REFERENCEMENT_ACCESSOIRES[[#Headers],[REF]])))))</f>
        <v/>
      </c>
      <c r="H66" s="8" t="str">
        <f ca="1">IF('PR-tampon'!E32="","",IF('PR-tampon'!E32=0,"",INDIRECT(NOM_FR_ACCESSOIRES&amp;ADDRESS('PR-tampon'!$E32,COLUMN(REFERENCEMENT_ACCESSOIRES[[#Headers],[AVIS LIMITE AU]])))))</f>
        <v/>
      </c>
      <c r="I66" s="8" t="str">
        <f ca="1">IF('PR-tampon'!E32="","",IF('PR-tampon'!E32=0,"",INDIRECT(NOM_FR_ACCESSOIRES&amp;ADDRESS('PR-tampon'!$E32,COLUMN(REFERENCEMENT_ACCESSOIRES[[#Headers],[TC/TNC
dans le domaine d''emploi visé]])))))</f>
        <v/>
      </c>
      <c r="J66" s="30" t="str">
        <f ca="1">IF('PR-tampon'!E32="","",IF('PR-tampon'!E32=0,"",INDIRECT(NOM_FR_ACCESSOIRES&amp;ADDRESS('PR-tampon'!$E32,COLUMN(REFERENCEMENT_ACCESSOIRES[[#Headers],[TYPE DE POSE]])))))</f>
        <v/>
      </c>
      <c r="K66" s="30" t="str">
        <f ca="1">IF('PR-tampon'!E32="","",IF('PR-tampon'!E32=0,"",IF(INDIRECT(NOM_FR_ACCESSOIRES&amp;ADDRESS('PR-tampon'!$E32,COLUMN(REFERENCEMENT_ACCESSOIRES[[#Headers],[OBSERVATIONS SUR DOMAINE D''EMPLOI]])))=0,"",INDIRECT(NOM_FR_ACCESSOIRES&amp;ADDRESS('PR-tampon'!$E32,COLUMN(REFERENCEMENT_ACCESSOIRES[[#Headers],[OBSERVATIONS SUR DOMAINE D''EMPLOI]]))))))</f>
        <v/>
      </c>
      <c r="L66" s="30" t="str">
        <f ca="1">IF('PR-tampon'!$E32="","",IF('PR-tampon'!$E32=0,"",INDIRECT(NOM_FR_ACCESSOIRES&amp;ADDRESS('PR-tampon'!$E32,COLUMN(REFERENCEMENT_ACCESSOIRES[[#Headers],[REVETEMENT VISE]])))))</f>
        <v/>
      </c>
      <c r="M66" s="30" t="str">
        <f ca="1">IF('PR-tampon'!$E32="","",IF('PR-tampon'!$E32=0,"",IF(INDIRECT(NOM_FR_ACCESSOIRES&amp;ADDRESS('PR-tampon'!$E32,COLUMN(REFERENCEMENT_ACCESSOIRES[[#Headers],[PRODUITS D''ETANCHEITE]])))=0,"",INDIRECT(NOM_FR_ACCESSOIRES&amp;ADDRESS('PR-tampon'!$E32,COLUMN(REFERENCEMENT_ACCESSOIRES[[#Headers],[PRODUITS D''ETANCHEITE]]))))))</f>
        <v/>
      </c>
      <c r="N66" s="30" t="str">
        <f ca="1">IF('PR-tampon'!$E32="","",IF('PR-tampon'!$E32=0,"",INDIRECT(NOM_FR_ACCESSOIRES&amp;ADDRESS('PR-tampon'!$E32,COLUMN(REFERENCEMENT_ACCESSOIRES[[#Headers],[CHAPE OU MORTIER VISE]])))))</f>
        <v/>
      </c>
      <c r="O66" s="30" t="str">
        <f ca="1">IF('PR-tampon'!$E32="","",IF('PR-tampon'!$E32=0,"",IF(INDIRECT(NOM_FR_ACCESSOIRES&amp;ADDRESS('PR-tampon'!$E32,COLUMN(REFERENCEMENT_ACCESSOIRES[[#Headers],[RESULTAT TYPE ISOLANT]])))=0,"",INDIRECT(NOM_FR_ACCESSOIRES&amp;ADDRESS('PR-tampon'!$E32,COLUMN(REFERENCEMENT_ACCESSOIRES[[#Headers],[RESULTAT TYPE ISOLANT]]))))))</f>
        <v/>
      </c>
    </row>
    <row r="67" spans="1:15" ht="70.150000000000006" customHeight="1" x14ac:dyDescent="0.25">
      <c r="A67" s="2" t="e">
        <f ca="1">IF('PR-tampon'!E33=0,"",IF(A66+1&gt;'MODULE DE RECHERCHE'!$E$37,"",A66+1))</f>
        <v>#VALUE!</v>
      </c>
      <c r="B67" s="8" t="str">
        <f ca="1">IF('PR-tampon'!E33="","",IF('PR-tampon'!E33=0,"",INDIRECT(NOM_FR_ACCESSOIRES&amp;ADDRESS('PR-tampon'!$E33,COLUMN(REFERENCEMENT_ACCESSOIRES[[#Headers],[DATE REFERENCEMENT]])))))</f>
        <v/>
      </c>
      <c r="C67" s="2" t="str">
        <f ca="1">IF('PR-tampon'!E33="","",IF('PR-tampon'!E33=0,"",INDIRECT(NOM_FR_ACCESSOIRES&amp;ADDRESS('PR-tampon'!$E33,COLUMN(REFERENCEMENT_ACCESSOIRES[[#Headers],[TYPE DE PROCEDE]])))))</f>
        <v/>
      </c>
      <c r="D67" s="2" t="str">
        <f ca="1">IF('PR-tampon'!E33="","",IF('PR-tampon'!E33=0,"",INDIRECT(NOM_FR_ACCESSOIRES&amp;ADDRESS('PR-tampon'!$E33,COLUMN(REFERENCEMENT_ACCESSOIRES[[#Headers],[NOM COMMERCIAL DU PROCEDE]])))))</f>
        <v/>
      </c>
      <c r="E67" s="2" t="str">
        <f ca="1">IF('PR-tampon'!E33="","",IF('PR-tampon'!E33=0,"",INDIRECT(NOM_FR_ACCESSOIRES&amp;ADDRESS('PR-tampon'!$E33,COLUMN(REFERENCEMENT_ACCESSOIRES[[#Headers],[FABRICANT/TITULAIRE]])))))</f>
        <v/>
      </c>
      <c r="F67" s="2" t="str">
        <f ca="1">IF('PR-tampon'!E33="","",IF('PR-tampon'!E33=0,"",INDIRECT(NOM_FR_ACCESSOIRES&amp;ADDRESS('PR-tampon'!$E33,COLUMN(REFERENCEMENT_ACCESSOIRES[[#Headers],[TYPE DE DOCUMENT DE REFERENCE]])))))</f>
        <v/>
      </c>
      <c r="G67" s="2" t="str">
        <f ca="1">IF('PR-tampon'!E33="","",IF('PR-tampon'!E33=0,"",INDIRECT(NOM_FR_ACCESSOIRES&amp;ADDRESS('PR-tampon'!$E33,COLUMN(REFERENCEMENT_ACCESSOIRES[[#Headers],[REF]])))))</f>
        <v/>
      </c>
      <c r="H67" s="8" t="str">
        <f ca="1">IF('PR-tampon'!E33="","",IF('PR-tampon'!E33=0,"",INDIRECT(NOM_FR_ACCESSOIRES&amp;ADDRESS('PR-tampon'!$E33,COLUMN(REFERENCEMENT_ACCESSOIRES[[#Headers],[AVIS LIMITE AU]])))))</f>
        <v/>
      </c>
      <c r="I67" s="8" t="str">
        <f ca="1">IF('PR-tampon'!E33="","",IF('PR-tampon'!E33=0,"",INDIRECT(NOM_FR_ACCESSOIRES&amp;ADDRESS('PR-tampon'!$E33,COLUMN(REFERENCEMENT_ACCESSOIRES[[#Headers],[TC/TNC
dans le domaine d''emploi visé]])))))</f>
        <v/>
      </c>
      <c r="J67" s="30" t="str">
        <f ca="1">IF('PR-tampon'!E33="","",IF('PR-tampon'!E33=0,"",INDIRECT(NOM_FR_ACCESSOIRES&amp;ADDRESS('PR-tampon'!$E33,COLUMN(REFERENCEMENT_ACCESSOIRES[[#Headers],[TYPE DE POSE]])))))</f>
        <v/>
      </c>
      <c r="K67" s="30" t="str">
        <f ca="1">IF('PR-tampon'!E33="","",IF('PR-tampon'!E33=0,"",IF(INDIRECT(NOM_FR_ACCESSOIRES&amp;ADDRESS('PR-tampon'!$E33,COLUMN(REFERENCEMENT_ACCESSOIRES[[#Headers],[OBSERVATIONS SUR DOMAINE D''EMPLOI]])))=0,"",INDIRECT(NOM_FR_ACCESSOIRES&amp;ADDRESS('PR-tampon'!$E33,COLUMN(REFERENCEMENT_ACCESSOIRES[[#Headers],[OBSERVATIONS SUR DOMAINE D''EMPLOI]]))))))</f>
        <v/>
      </c>
      <c r="L67" s="30" t="str">
        <f ca="1">IF('PR-tampon'!$E33="","",IF('PR-tampon'!$E33=0,"",INDIRECT(NOM_FR_ACCESSOIRES&amp;ADDRESS('PR-tampon'!$E33,COLUMN(REFERENCEMENT_ACCESSOIRES[[#Headers],[REVETEMENT VISE]])))))</f>
        <v/>
      </c>
      <c r="M67" s="30" t="str">
        <f ca="1">IF('PR-tampon'!$E33="","",IF('PR-tampon'!$E33=0,"",IF(INDIRECT(NOM_FR_ACCESSOIRES&amp;ADDRESS('PR-tampon'!$E33,COLUMN(REFERENCEMENT_ACCESSOIRES[[#Headers],[PRODUITS D''ETANCHEITE]])))=0,"",INDIRECT(NOM_FR_ACCESSOIRES&amp;ADDRESS('PR-tampon'!$E33,COLUMN(REFERENCEMENT_ACCESSOIRES[[#Headers],[PRODUITS D''ETANCHEITE]]))))))</f>
        <v/>
      </c>
      <c r="N67" s="30" t="str">
        <f ca="1">IF('PR-tampon'!$E33="","",IF('PR-tampon'!$E33=0,"",INDIRECT(NOM_FR_ACCESSOIRES&amp;ADDRESS('PR-tampon'!$E33,COLUMN(REFERENCEMENT_ACCESSOIRES[[#Headers],[CHAPE OU MORTIER VISE]])))))</f>
        <v/>
      </c>
      <c r="O67" s="30" t="str">
        <f ca="1">IF('PR-tampon'!$E33="","",IF('PR-tampon'!$E33=0,"",IF(INDIRECT(NOM_FR_ACCESSOIRES&amp;ADDRESS('PR-tampon'!$E33,COLUMN(REFERENCEMENT_ACCESSOIRES[[#Headers],[RESULTAT TYPE ISOLANT]])))=0,"",INDIRECT(NOM_FR_ACCESSOIRES&amp;ADDRESS('PR-tampon'!$E33,COLUMN(REFERENCEMENT_ACCESSOIRES[[#Headers],[RESULTAT TYPE ISOLANT]]))))))</f>
        <v/>
      </c>
    </row>
    <row r="68" spans="1:15" ht="70.150000000000006" customHeight="1" x14ac:dyDescent="0.25">
      <c r="A68" s="2" t="e">
        <f ca="1">IF('PR-tampon'!E34=0,"",IF(A67+1&gt;'MODULE DE RECHERCHE'!$E$37,"",A67+1))</f>
        <v>#VALUE!</v>
      </c>
      <c r="B68" s="8" t="str">
        <f ca="1">IF('PR-tampon'!E34="","",IF('PR-tampon'!E34=0,"",INDIRECT(NOM_FR_ACCESSOIRES&amp;ADDRESS('PR-tampon'!$E34,COLUMN(REFERENCEMENT_ACCESSOIRES[[#Headers],[DATE REFERENCEMENT]])))))</f>
        <v/>
      </c>
      <c r="C68" s="2" t="str">
        <f ca="1">IF('PR-tampon'!E34="","",IF('PR-tampon'!E34=0,"",INDIRECT(NOM_FR_ACCESSOIRES&amp;ADDRESS('PR-tampon'!$E34,COLUMN(REFERENCEMENT_ACCESSOIRES[[#Headers],[TYPE DE PROCEDE]])))))</f>
        <v/>
      </c>
      <c r="D68" s="2" t="str">
        <f ca="1">IF('PR-tampon'!E34="","",IF('PR-tampon'!E34=0,"",INDIRECT(NOM_FR_ACCESSOIRES&amp;ADDRESS('PR-tampon'!$E34,COLUMN(REFERENCEMENT_ACCESSOIRES[[#Headers],[NOM COMMERCIAL DU PROCEDE]])))))</f>
        <v/>
      </c>
      <c r="E68" s="2" t="str">
        <f ca="1">IF('PR-tampon'!E34="","",IF('PR-tampon'!E34=0,"",INDIRECT(NOM_FR_ACCESSOIRES&amp;ADDRESS('PR-tampon'!$E34,COLUMN(REFERENCEMENT_ACCESSOIRES[[#Headers],[FABRICANT/TITULAIRE]])))))</f>
        <v/>
      </c>
      <c r="F68" s="2" t="str">
        <f ca="1">IF('PR-tampon'!E34="","",IF('PR-tampon'!E34=0,"",INDIRECT(NOM_FR_ACCESSOIRES&amp;ADDRESS('PR-tampon'!$E34,COLUMN(REFERENCEMENT_ACCESSOIRES[[#Headers],[TYPE DE DOCUMENT DE REFERENCE]])))))</f>
        <v/>
      </c>
      <c r="G68" s="2" t="str">
        <f ca="1">IF('PR-tampon'!E34="","",IF('PR-tampon'!E34=0,"",INDIRECT(NOM_FR_ACCESSOIRES&amp;ADDRESS('PR-tampon'!$E34,COLUMN(REFERENCEMENT_ACCESSOIRES[[#Headers],[REF]])))))</f>
        <v/>
      </c>
      <c r="H68" s="8" t="str">
        <f ca="1">IF('PR-tampon'!E34="","",IF('PR-tampon'!E34=0,"",INDIRECT(NOM_FR_ACCESSOIRES&amp;ADDRESS('PR-tampon'!$E34,COLUMN(REFERENCEMENT_ACCESSOIRES[[#Headers],[AVIS LIMITE AU]])))))</f>
        <v/>
      </c>
      <c r="I68" s="8" t="str">
        <f ca="1">IF('PR-tampon'!E34="","",IF('PR-tampon'!E34=0,"",INDIRECT(NOM_FR_ACCESSOIRES&amp;ADDRESS('PR-tampon'!$E34,COLUMN(REFERENCEMENT_ACCESSOIRES[[#Headers],[TC/TNC
dans le domaine d''emploi visé]])))))</f>
        <v/>
      </c>
      <c r="J68" s="30" t="str">
        <f ca="1">IF('PR-tampon'!E34="","",IF('PR-tampon'!E34=0,"",INDIRECT(NOM_FR_ACCESSOIRES&amp;ADDRESS('PR-tampon'!$E34,COLUMN(REFERENCEMENT_ACCESSOIRES[[#Headers],[TYPE DE POSE]])))))</f>
        <v/>
      </c>
      <c r="K68" s="30" t="str">
        <f ca="1">IF('PR-tampon'!E34="","",IF('PR-tampon'!E34=0,"",IF(INDIRECT(NOM_FR_ACCESSOIRES&amp;ADDRESS('PR-tampon'!$E34,COLUMN(REFERENCEMENT_ACCESSOIRES[[#Headers],[OBSERVATIONS SUR DOMAINE D''EMPLOI]])))=0,"",INDIRECT(NOM_FR_ACCESSOIRES&amp;ADDRESS('PR-tampon'!$E34,COLUMN(REFERENCEMENT_ACCESSOIRES[[#Headers],[OBSERVATIONS SUR DOMAINE D''EMPLOI]]))))))</f>
        <v/>
      </c>
      <c r="L68" s="30" t="str">
        <f ca="1">IF('PR-tampon'!$E34="","",IF('PR-tampon'!$E34=0,"",INDIRECT(NOM_FR_ACCESSOIRES&amp;ADDRESS('PR-tampon'!$E34,COLUMN(REFERENCEMENT_ACCESSOIRES[[#Headers],[REVETEMENT VISE]])))))</f>
        <v/>
      </c>
      <c r="M68" s="30" t="str">
        <f ca="1">IF('PR-tampon'!$E34="","",IF('PR-tampon'!$E34=0,"",IF(INDIRECT(NOM_FR_ACCESSOIRES&amp;ADDRESS('PR-tampon'!$E34,COLUMN(REFERENCEMENT_ACCESSOIRES[[#Headers],[PRODUITS D''ETANCHEITE]])))=0,"",INDIRECT(NOM_FR_ACCESSOIRES&amp;ADDRESS('PR-tampon'!$E34,COLUMN(REFERENCEMENT_ACCESSOIRES[[#Headers],[PRODUITS D''ETANCHEITE]]))))))</f>
        <v/>
      </c>
      <c r="N68" s="30" t="str">
        <f ca="1">IF('PR-tampon'!$E34="","",IF('PR-tampon'!$E34=0,"",INDIRECT(NOM_FR_ACCESSOIRES&amp;ADDRESS('PR-tampon'!$E34,COLUMN(REFERENCEMENT_ACCESSOIRES[[#Headers],[CHAPE OU MORTIER VISE]])))))</f>
        <v/>
      </c>
      <c r="O68" s="30" t="str">
        <f ca="1">IF('PR-tampon'!$E34="","",IF('PR-tampon'!$E34=0,"",IF(INDIRECT(NOM_FR_ACCESSOIRES&amp;ADDRESS('PR-tampon'!$E34,COLUMN(REFERENCEMENT_ACCESSOIRES[[#Headers],[RESULTAT TYPE ISOLANT]])))=0,"",INDIRECT(NOM_FR_ACCESSOIRES&amp;ADDRESS('PR-tampon'!$E34,COLUMN(REFERENCEMENT_ACCESSOIRES[[#Headers],[RESULTAT TYPE ISOLANT]]))))))</f>
        <v/>
      </c>
    </row>
    <row r="69" spans="1:15" ht="70.150000000000006" customHeight="1" x14ac:dyDescent="0.25">
      <c r="A69" s="2" t="e">
        <f ca="1">IF('PR-tampon'!E35=0,"",IF(A68+1&gt;'MODULE DE RECHERCHE'!$E$37,"",A68+1))</f>
        <v>#VALUE!</v>
      </c>
      <c r="B69" s="8" t="str">
        <f ca="1">IF('PR-tampon'!E35="","",IF('PR-tampon'!E35=0,"",INDIRECT(NOM_FR_ACCESSOIRES&amp;ADDRESS('PR-tampon'!$E35,COLUMN(REFERENCEMENT_ACCESSOIRES[[#Headers],[DATE REFERENCEMENT]])))))</f>
        <v/>
      </c>
      <c r="C69" s="2" t="str">
        <f ca="1">IF('PR-tampon'!E35="","",IF('PR-tampon'!E35=0,"",INDIRECT(NOM_FR_ACCESSOIRES&amp;ADDRESS('PR-tampon'!$E35,COLUMN(REFERENCEMENT_ACCESSOIRES[[#Headers],[TYPE DE PROCEDE]])))))</f>
        <v/>
      </c>
      <c r="D69" s="2" t="str">
        <f ca="1">IF('PR-tampon'!E35="","",IF('PR-tampon'!E35=0,"",INDIRECT(NOM_FR_ACCESSOIRES&amp;ADDRESS('PR-tampon'!$E35,COLUMN(REFERENCEMENT_ACCESSOIRES[[#Headers],[NOM COMMERCIAL DU PROCEDE]])))))</f>
        <v/>
      </c>
      <c r="E69" s="2" t="str">
        <f ca="1">IF('PR-tampon'!E35="","",IF('PR-tampon'!E35=0,"",INDIRECT(NOM_FR_ACCESSOIRES&amp;ADDRESS('PR-tampon'!$E35,COLUMN(REFERENCEMENT_ACCESSOIRES[[#Headers],[FABRICANT/TITULAIRE]])))))</f>
        <v/>
      </c>
      <c r="F69" s="2" t="str">
        <f ca="1">IF('PR-tampon'!E35="","",IF('PR-tampon'!E35=0,"",INDIRECT(NOM_FR_ACCESSOIRES&amp;ADDRESS('PR-tampon'!$E35,COLUMN(REFERENCEMENT_ACCESSOIRES[[#Headers],[TYPE DE DOCUMENT DE REFERENCE]])))))</f>
        <v/>
      </c>
      <c r="G69" s="2" t="str">
        <f ca="1">IF('PR-tampon'!E35="","",IF('PR-tampon'!E35=0,"",INDIRECT(NOM_FR_ACCESSOIRES&amp;ADDRESS('PR-tampon'!$E35,COLUMN(REFERENCEMENT_ACCESSOIRES[[#Headers],[REF]])))))</f>
        <v/>
      </c>
      <c r="H69" s="8" t="str">
        <f ca="1">IF('PR-tampon'!E35="","",IF('PR-tampon'!E35=0,"",INDIRECT(NOM_FR_ACCESSOIRES&amp;ADDRESS('PR-tampon'!$E35,COLUMN(REFERENCEMENT_ACCESSOIRES[[#Headers],[AVIS LIMITE AU]])))))</f>
        <v/>
      </c>
      <c r="I69" s="8" t="str">
        <f ca="1">IF('PR-tampon'!E35="","",IF('PR-tampon'!E35=0,"",INDIRECT(NOM_FR_ACCESSOIRES&amp;ADDRESS('PR-tampon'!$E35,COLUMN(REFERENCEMENT_ACCESSOIRES[[#Headers],[TC/TNC
dans le domaine d''emploi visé]])))))</f>
        <v/>
      </c>
      <c r="J69" s="30" t="str">
        <f ca="1">IF('PR-tampon'!E35="","",IF('PR-tampon'!E35=0,"",INDIRECT(NOM_FR_ACCESSOIRES&amp;ADDRESS('PR-tampon'!$E35,COLUMN(REFERENCEMENT_ACCESSOIRES[[#Headers],[TYPE DE POSE]])))))</f>
        <v/>
      </c>
      <c r="K69" s="30" t="str">
        <f ca="1">IF('PR-tampon'!E35="","",IF('PR-tampon'!E35=0,"",IF(INDIRECT(NOM_FR_ACCESSOIRES&amp;ADDRESS('PR-tampon'!$E35,COLUMN(REFERENCEMENT_ACCESSOIRES[[#Headers],[OBSERVATIONS SUR DOMAINE D''EMPLOI]])))=0,"",INDIRECT(NOM_FR_ACCESSOIRES&amp;ADDRESS('PR-tampon'!$E35,COLUMN(REFERENCEMENT_ACCESSOIRES[[#Headers],[OBSERVATIONS SUR DOMAINE D''EMPLOI]]))))))</f>
        <v/>
      </c>
      <c r="L69" s="30" t="str">
        <f ca="1">IF('PR-tampon'!$E35="","",IF('PR-tampon'!$E35=0,"",INDIRECT(NOM_FR_ACCESSOIRES&amp;ADDRESS('PR-tampon'!$E35,COLUMN(REFERENCEMENT_ACCESSOIRES[[#Headers],[REVETEMENT VISE]])))))</f>
        <v/>
      </c>
      <c r="M69" s="30" t="str">
        <f ca="1">IF('PR-tampon'!$E35="","",IF('PR-tampon'!$E35=0,"",IF(INDIRECT(NOM_FR_ACCESSOIRES&amp;ADDRESS('PR-tampon'!$E35,COLUMN(REFERENCEMENT_ACCESSOIRES[[#Headers],[PRODUITS D''ETANCHEITE]])))=0,"",INDIRECT(NOM_FR_ACCESSOIRES&amp;ADDRESS('PR-tampon'!$E35,COLUMN(REFERENCEMENT_ACCESSOIRES[[#Headers],[PRODUITS D''ETANCHEITE]]))))))</f>
        <v/>
      </c>
      <c r="N69" s="30" t="str">
        <f ca="1">IF('PR-tampon'!$E35="","",IF('PR-tampon'!$E35=0,"",INDIRECT(NOM_FR_ACCESSOIRES&amp;ADDRESS('PR-tampon'!$E35,COLUMN(REFERENCEMENT_ACCESSOIRES[[#Headers],[CHAPE OU MORTIER VISE]])))))</f>
        <v/>
      </c>
      <c r="O69" s="30" t="str">
        <f ca="1">IF('PR-tampon'!$E35="","",IF('PR-tampon'!$E35=0,"",IF(INDIRECT(NOM_FR_ACCESSOIRES&amp;ADDRESS('PR-tampon'!$E35,COLUMN(REFERENCEMENT_ACCESSOIRES[[#Headers],[RESULTAT TYPE ISOLANT]])))=0,"",INDIRECT(NOM_FR_ACCESSOIRES&amp;ADDRESS('PR-tampon'!$E35,COLUMN(REFERENCEMENT_ACCESSOIRES[[#Headers],[RESULTAT TYPE ISOLANT]]))))))</f>
        <v/>
      </c>
    </row>
    <row r="70" spans="1:15" ht="70.150000000000006" customHeight="1" x14ac:dyDescent="0.25">
      <c r="A70" s="2" t="e">
        <f ca="1">IF('PR-tampon'!E36=0,"",IF(A69+1&gt;'MODULE DE RECHERCHE'!$E$37,"",A69+1))</f>
        <v>#VALUE!</v>
      </c>
      <c r="B70" s="8" t="str">
        <f ca="1">IF('PR-tampon'!E36="","",IF('PR-tampon'!E36=0,"",INDIRECT(NOM_FR_ACCESSOIRES&amp;ADDRESS('PR-tampon'!$E36,COLUMN(REFERENCEMENT_ACCESSOIRES[[#Headers],[DATE REFERENCEMENT]])))))</f>
        <v/>
      </c>
      <c r="C70" s="2" t="str">
        <f ca="1">IF('PR-tampon'!E36="","",IF('PR-tampon'!E36=0,"",INDIRECT(NOM_FR_ACCESSOIRES&amp;ADDRESS('PR-tampon'!$E36,COLUMN(REFERENCEMENT_ACCESSOIRES[[#Headers],[TYPE DE PROCEDE]])))))</f>
        <v/>
      </c>
      <c r="D70" s="2" t="str">
        <f ca="1">IF('PR-tampon'!E36="","",IF('PR-tampon'!E36=0,"",INDIRECT(NOM_FR_ACCESSOIRES&amp;ADDRESS('PR-tampon'!$E36,COLUMN(REFERENCEMENT_ACCESSOIRES[[#Headers],[NOM COMMERCIAL DU PROCEDE]])))))</f>
        <v/>
      </c>
      <c r="E70" s="2" t="str">
        <f ca="1">IF('PR-tampon'!E36="","",IF('PR-tampon'!E36=0,"",INDIRECT(NOM_FR_ACCESSOIRES&amp;ADDRESS('PR-tampon'!$E36,COLUMN(REFERENCEMENT_ACCESSOIRES[[#Headers],[FABRICANT/TITULAIRE]])))))</f>
        <v/>
      </c>
      <c r="F70" s="2" t="str">
        <f ca="1">IF('PR-tampon'!E36="","",IF('PR-tampon'!E36=0,"",INDIRECT(NOM_FR_ACCESSOIRES&amp;ADDRESS('PR-tampon'!$E36,COLUMN(REFERENCEMENT_ACCESSOIRES[[#Headers],[TYPE DE DOCUMENT DE REFERENCE]])))))</f>
        <v/>
      </c>
      <c r="G70" s="2" t="str">
        <f ca="1">IF('PR-tampon'!E36="","",IF('PR-tampon'!E36=0,"",INDIRECT(NOM_FR_ACCESSOIRES&amp;ADDRESS('PR-tampon'!$E36,COLUMN(REFERENCEMENT_ACCESSOIRES[[#Headers],[REF]])))))</f>
        <v/>
      </c>
      <c r="H70" s="8" t="str">
        <f ca="1">IF('PR-tampon'!E36="","",IF('PR-tampon'!E36=0,"",INDIRECT(NOM_FR_ACCESSOIRES&amp;ADDRESS('PR-tampon'!$E36,COLUMN(REFERENCEMENT_ACCESSOIRES[[#Headers],[AVIS LIMITE AU]])))))</f>
        <v/>
      </c>
      <c r="I70" s="8" t="str">
        <f ca="1">IF('PR-tampon'!E36="","",IF('PR-tampon'!E36=0,"",INDIRECT(NOM_FR_ACCESSOIRES&amp;ADDRESS('PR-tampon'!$E36,COLUMN(REFERENCEMENT_ACCESSOIRES[[#Headers],[TC/TNC
dans le domaine d''emploi visé]])))))</f>
        <v/>
      </c>
      <c r="J70" s="30" t="str">
        <f ca="1">IF('PR-tampon'!E36="","",IF('PR-tampon'!E36=0,"",INDIRECT(NOM_FR_ACCESSOIRES&amp;ADDRESS('PR-tampon'!$E36,COLUMN(REFERENCEMENT_ACCESSOIRES[[#Headers],[TYPE DE POSE]])))))</f>
        <v/>
      </c>
      <c r="K70" s="30" t="str">
        <f ca="1">IF('PR-tampon'!E36="","",IF('PR-tampon'!E36=0,"",IF(INDIRECT(NOM_FR_ACCESSOIRES&amp;ADDRESS('PR-tampon'!$E36,COLUMN(REFERENCEMENT_ACCESSOIRES[[#Headers],[OBSERVATIONS SUR DOMAINE D''EMPLOI]])))=0,"",INDIRECT(NOM_FR_ACCESSOIRES&amp;ADDRESS('PR-tampon'!$E36,COLUMN(REFERENCEMENT_ACCESSOIRES[[#Headers],[OBSERVATIONS SUR DOMAINE D''EMPLOI]]))))))</f>
        <v/>
      </c>
      <c r="L70" s="30" t="str">
        <f ca="1">IF('PR-tampon'!$E36="","",IF('PR-tampon'!$E36=0,"",INDIRECT(NOM_FR_ACCESSOIRES&amp;ADDRESS('PR-tampon'!$E36,COLUMN(REFERENCEMENT_ACCESSOIRES[[#Headers],[REVETEMENT VISE]])))))</f>
        <v/>
      </c>
      <c r="M70" s="30" t="str">
        <f ca="1">IF('PR-tampon'!$E36="","",IF('PR-tampon'!$E36=0,"",IF(INDIRECT(NOM_FR_ACCESSOIRES&amp;ADDRESS('PR-tampon'!$E36,COLUMN(REFERENCEMENT_ACCESSOIRES[[#Headers],[PRODUITS D''ETANCHEITE]])))=0,"",INDIRECT(NOM_FR_ACCESSOIRES&amp;ADDRESS('PR-tampon'!$E36,COLUMN(REFERENCEMENT_ACCESSOIRES[[#Headers],[PRODUITS D''ETANCHEITE]]))))))</f>
        <v/>
      </c>
      <c r="N70" s="30" t="str">
        <f ca="1">IF('PR-tampon'!$E36="","",IF('PR-tampon'!$E36=0,"",INDIRECT(NOM_FR_ACCESSOIRES&amp;ADDRESS('PR-tampon'!$E36,COLUMN(REFERENCEMENT_ACCESSOIRES[[#Headers],[CHAPE OU MORTIER VISE]])))))</f>
        <v/>
      </c>
      <c r="O70" s="30" t="str">
        <f ca="1">IF('PR-tampon'!$E36="","",IF('PR-tampon'!$E36=0,"",IF(INDIRECT(NOM_FR_ACCESSOIRES&amp;ADDRESS('PR-tampon'!$E36,COLUMN(REFERENCEMENT_ACCESSOIRES[[#Headers],[RESULTAT TYPE ISOLANT]])))=0,"",INDIRECT(NOM_FR_ACCESSOIRES&amp;ADDRESS('PR-tampon'!$E36,COLUMN(REFERENCEMENT_ACCESSOIRES[[#Headers],[RESULTAT TYPE ISOLANT]]))))))</f>
        <v/>
      </c>
    </row>
    <row r="71" spans="1:15" ht="70.150000000000006" customHeight="1" x14ac:dyDescent="0.25">
      <c r="A71" s="2" t="e">
        <f ca="1">IF('PR-tampon'!E37=0,"",IF(A70+1&gt;'MODULE DE RECHERCHE'!$E$37,"",A70+1))</f>
        <v>#VALUE!</v>
      </c>
      <c r="B71" s="8" t="str">
        <f ca="1">IF('PR-tampon'!E37="","",IF('PR-tampon'!E37=0,"",INDIRECT(NOM_FR_ACCESSOIRES&amp;ADDRESS('PR-tampon'!$E37,COLUMN(REFERENCEMENT_ACCESSOIRES[[#Headers],[DATE REFERENCEMENT]])))))</f>
        <v/>
      </c>
      <c r="C71" s="2" t="str">
        <f ca="1">IF('PR-tampon'!E37="","",IF('PR-tampon'!E37=0,"",INDIRECT(NOM_FR_ACCESSOIRES&amp;ADDRESS('PR-tampon'!$E37,COLUMN(REFERENCEMENT_ACCESSOIRES[[#Headers],[TYPE DE PROCEDE]])))))</f>
        <v/>
      </c>
      <c r="D71" s="2" t="str">
        <f ca="1">IF('PR-tampon'!E37="","",IF('PR-tampon'!E37=0,"",INDIRECT(NOM_FR_ACCESSOIRES&amp;ADDRESS('PR-tampon'!$E37,COLUMN(REFERENCEMENT_ACCESSOIRES[[#Headers],[NOM COMMERCIAL DU PROCEDE]])))))</f>
        <v/>
      </c>
      <c r="E71" s="2" t="str">
        <f ca="1">IF('PR-tampon'!E37="","",IF('PR-tampon'!E37=0,"",INDIRECT(NOM_FR_ACCESSOIRES&amp;ADDRESS('PR-tampon'!$E37,COLUMN(REFERENCEMENT_ACCESSOIRES[[#Headers],[FABRICANT/TITULAIRE]])))))</f>
        <v/>
      </c>
      <c r="F71" s="2" t="str">
        <f ca="1">IF('PR-tampon'!E37="","",IF('PR-tampon'!E37=0,"",INDIRECT(NOM_FR_ACCESSOIRES&amp;ADDRESS('PR-tampon'!$E37,COLUMN(REFERENCEMENT_ACCESSOIRES[[#Headers],[TYPE DE DOCUMENT DE REFERENCE]])))))</f>
        <v/>
      </c>
      <c r="G71" s="2" t="str">
        <f ca="1">IF('PR-tampon'!E37="","",IF('PR-tampon'!E37=0,"",INDIRECT(NOM_FR_ACCESSOIRES&amp;ADDRESS('PR-tampon'!$E37,COLUMN(REFERENCEMENT_ACCESSOIRES[[#Headers],[REF]])))))</f>
        <v/>
      </c>
      <c r="H71" s="8" t="str">
        <f ca="1">IF('PR-tampon'!E37="","",IF('PR-tampon'!E37=0,"",INDIRECT(NOM_FR_ACCESSOIRES&amp;ADDRESS('PR-tampon'!$E37,COLUMN(REFERENCEMENT_ACCESSOIRES[[#Headers],[AVIS LIMITE AU]])))))</f>
        <v/>
      </c>
      <c r="I71" s="8" t="str">
        <f ca="1">IF('PR-tampon'!E37="","",IF('PR-tampon'!E37=0,"",INDIRECT(NOM_FR_ACCESSOIRES&amp;ADDRESS('PR-tampon'!$E37,COLUMN(REFERENCEMENT_ACCESSOIRES[[#Headers],[TC/TNC
dans le domaine d''emploi visé]])))))</f>
        <v/>
      </c>
      <c r="J71" s="30" t="str">
        <f ca="1">IF('PR-tampon'!E37="","",IF('PR-tampon'!E37=0,"",INDIRECT(NOM_FR_ACCESSOIRES&amp;ADDRESS('PR-tampon'!$E37,COLUMN(REFERENCEMENT_ACCESSOIRES[[#Headers],[TYPE DE POSE]])))))</f>
        <v/>
      </c>
      <c r="K71" s="30" t="str">
        <f ca="1">IF('PR-tampon'!E37="","",IF('PR-tampon'!E37=0,"",IF(INDIRECT(NOM_FR_ACCESSOIRES&amp;ADDRESS('PR-tampon'!$E37,COLUMN(REFERENCEMENT_ACCESSOIRES[[#Headers],[OBSERVATIONS SUR DOMAINE D''EMPLOI]])))=0,"",INDIRECT(NOM_FR_ACCESSOIRES&amp;ADDRESS('PR-tampon'!$E37,COLUMN(REFERENCEMENT_ACCESSOIRES[[#Headers],[OBSERVATIONS SUR DOMAINE D''EMPLOI]]))))))</f>
        <v/>
      </c>
      <c r="L71" s="30" t="str">
        <f ca="1">IF('PR-tampon'!$E37="","",IF('PR-tampon'!$E37=0,"",INDIRECT(NOM_FR_ACCESSOIRES&amp;ADDRESS('PR-tampon'!$E37,COLUMN(REFERENCEMENT_ACCESSOIRES[[#Headers],[REVETEMENT VISE]])))))</f>
        <v/>
      </c>
      <c r="M71" s="30" t="str">
        <f ca="1">IF('PR-tampon'!$E37="","",IF('PR-tampon'!$E37=0,"",IF(INDIRECT(NOM_FR_ACCESSOIRES&amp;ADDRESS('PR-tampon'!$E37,COLUMN(REFERENCEMENT_ACCESSOIRES[[#Headers],[PRODUITS D''ETANCHEITE]])))=0,"",INDIRECT(NOM_FR_ACCESSOIRES&amp;ADDRESS('PR-tampon'!$E37,COLUMN(REFERENCEMENT_ACCESSOIRES[[#Headers],[PRODUITS D''ETANCHEITE]]))))))</f>
        <v/>
      </c>
      <c r="N71" s="30" t="str">
        <f ca="1">IF('PR-tampon'!$E37="","",IF('PR-tampon'!$E37=0,"",INDIRECT(NOM_FR_ACCESSOIRES&amp;ADDRESS('PR-tampon'!$E37,COLUMN(REFERENCEMENT_ACCESSOIRES[[#Headers],[CHAPE OU MORTIER VISE]])))))</f>
        <v/>
      </c>
      <c r="O71" s="30" t="str">
        <f ca="1">IF('PR-tampon'!$E37="","",IF('PR-tampon'!$E37=0,"",IF(INDIRECT(NOM_FR_ACCESSOIRES&amp;ADDRESS('PR-tampon'!$E37,COLUMN(REFERENCEMENT_ACCESSOIRES[[#Headers],[RESULTAT TYPE ISOLANT]])))=0,"",INDIRECT(NOM_FR_ACCESSOIRES&amp;ADDRESS('PR-tampon'!$E37,COLUMN(REFERENCEMENT_ACCESSOIRES[[#Headers],[RESULTAT TYPE ISOLANT]]))))))</f>
        <v/>
      </c>
    </row>
    <row r="72" spans="1:15" ht="70.150000000000006" customHeight="1" x14ac:dyDescent="0.25">
      <c r="A72" s="2" t="e">
        <f ca="1">IF('PR-tampon'!E38=0,"",IF(A71+1&gt;'MODULE DE RECHERCHE'!$E$37,"",A71+1))</f>
        <v>#VALUE!</v>
      </c>
      <c r="B72" s="8" t="str">
        <f ca="1">IF('PR-tampon'!E38="","",IF('PR-tampon'!E38=0,"",INDIRECT(NOM_FR_ACCESSOIRES&amp;ADDRESS('PR-tampon'!$E38,COLUMN(REFERENCEMENT_ACCESSOIRES[[#Headers],[DATE REFERENCEMENT]])))))</f>
        <v/>
      </c>
      <c r="C72" s="2" t="str">
        <f ca="1">IF('PR-tampon'!E38="","",IF('PR-tampon'!E38=0,"",INDIRECT(NOM_FR_ACCESSOIRES&amp;ADDRESS('PR-tampon'!$E38,COLUMN(REFERENCEMENT_ACCESSOIRES[[#Headers],[TYPE DE PROCEDE]])))))</f>
        <v/>
      </c>
      <c r="D72" s="2" t="str">
        <f ca="1">IF('PR-tampon'!E38="","",IF('PR-tampon'!E38=0,"",INDIRECT(NOM_FR_ACCESSOIRES&amp;ADDRESS('PR-tampon'!$E38,COLUMN(REFERENCEMENT_ACCESSOIRES[[#Headers],[NOM COMMERCIAL DU PROCEDE]])))))</f>
        <v/>
      </c>
      <c r="E72" s="2" t="str">
        <f ca="1">IF('PR-tampon'!E38="","",IF('PR-tampon'!E38=0,"",INDIRECT(NOM_FR_ACCESSOIRES&amp;ADDRESS('PR-tampon'!$E38,COLUMN(REFERENCEMENT_ACCESSOIRES[[#Headers],[FABRICANT/TITULAIRE]])))))</f>
        <v/>
      </c>
      <c r="F72" s="2" t="str">
        <f ca="1">IF('PR-tampon'!E38="","",IF('PR-tampon'!E38=0,"",INDIRECT(NOM_FR_ACCESSOIRES&amp;ADDRESS('PR-tampon'!$E38,COLUMN(REFERENCEMENT_ACCESSOIRES[[#Headers],[TYPE DE DOCUMENT DE REFERENCE]])))))</f>
        <v/>
      </c>
      <c r="G72" s="2" t="str">
        <f ca="1">IF('PR-tampon'!E38="","",IF('PR-tampon'!E38=0,"",INDIRECT(NOM_FR_ACCESSOIRES&amp;ADDRESS('PR-tampon'!$E38,COLUMN(REFERENCEMENT_ACCESSOIRES[[#Headers],[REF]])))))</f>
        <v/>
      </c>
      <c r="H72" s="8" t="str">
        <f ca="1">IF('PR-tampon'!E38="","",IF('PR-tampon'!E38=0,"",INDIRECT(NOM_FR_ACCESSOIRES&amp;ADDRESS('PR-tampon'!$E38,COLUMN(REFERENCEMENT_ACCESSOIRES[[#Headers],[AVIS LIMITE AU]])))))</f>
        <v/>
      </c>
      <c r="I72" s="8" t="str">
        <f ca="1">IF('PR-tampon'!E38="","",IF('PR-tampon'!E38=0,"",INDIRECT(NOM_FR_ACCESSOIRES&amp;ADDRESS('PR-tampon'!$E38,COLUMN(REFERENCEMENT_ACCESSOIRES[[#Headers],[TC/TNC
dans le domaine d''emploi visé]])))))</f>
        <v/>
      </c>
      <c r="J72" s="30" t="str">
        <f ca="1">IF('PR-tampon'!E38="","",IF('PR-tampon'!E38=0,"",INDIRECT(NOM_FR_ACCESSOIRES&amp;ADDRESS('PR-tampon'!$E38,COLUMN(REFERENCEMENT_ACCESSOIRES[[#Headers],[TYPE DE POSE]])))))</f>
        <v/>
      </c>
      <c r="K72" s="30" t="str">
        <f ca="1">IF('PR-tampon'!E38="","",IF('PR-tampon'!E38=0,"",IF(INDIRECT(NOM_FR_ACCESSOIRES&amp;ADDRESS('PR-tampon'!$E38,COLUMN(REFERENCEMENT_ACCESSOIRES[[#Headers],[OBSERVATIONS SUR DOMAINE D''EMPLOI]])))=0,"",INDIRECT(NOM_FR_ACCESSOIRES&amp;ADDRESS('PR-tampon'!$E38,COLUMN(REFERENCEMENT_ACCESSOIRES[[#Headers],[OBSERVATIONS SUR DOMAINE D''EMPLOI]]))))))</f>
        <v/>
      </c>
      <c r="L72" s="30" t="str">
        <f ca="1">IF('PR-tampon'!$E38="","",IF('PR-tampon'!$E38=0,"",INDIRECT(NOM_FR_ACCESSOIRES&amp;ADDRESS('PR-tampon'!$E38,COLUMN(REFERENCEMENT_ACCESSOIRES[[#Headers],[REVETEMENT VISE]])))))</f>
        <v/>
      </c>
      <c r="M72" s="30" t="str">
        <f ca="1">IF('PR-tampon'!$E38="","",IF('PR-tampon'!$E38=0,"",IF(INDIRECT(NOM_FR_ACCESSOIRES&amp;ADDRESS('PR-tampon'!$E38,COLUMN(REFERENCEMENT_ACCESSOIRES[[#Headers],[PRODUITS D''ETANCHEITE]])))=0,"",INDIRECT(NOM_FR_ACCESSOIRES&amp;ADDRESS('PR-tampon'!$E38,COLUMN(REFERENCEMENT_ACCESSOIRES[[#Headers],[PRODUITS D''ETANCHEITE]]))))))</f>
        <v/>
      </c>
      <c r="N72" s="30" t="str">
        <f ca="1">IF('PR-tampon'!$E38="","",IF('PR-tampon'!$E38=0,"",INDIRECT(NOM_FR_ACCESSOIRES&amp;ADDRESS('PR-tampon'!$E38,COLUMN(REFERENCEMENT_ACCESSOIRES[[#Headers],[CHAPE OU MORTIER VISE]])))))</f>
        <v/>
      </c>
      <c r="O72" s="30" t="str">
        <f ca="1">IF('PR-tampon'!$E38="","",IF('PR-tampon'!$E38=0,"",IF(INDIRECT(NOM_FR_ACCESSOIRES&amp;ADDRESS('PR-tampon'!$E38,COLUMN(REFERENCEMENT_ACCESSOIRES[[#Headers],[RESULTAT TYPE ISOLANT]])))=0,"",INDIRECT(NOM_FR_ACCESSOIRES&amp;ADDRESS('PR-tampon'!$E38,COLUMN(REFERENCEMENT_ACCESSOIRES[[#Headers],[RESULTAT TYPE ISOLANT]]))))))</f>
        <v/>
      </c>
    </row>
    <row r="73" spans="1:15" ht="70.150000000000006" customHeight="1" x14ac:dyDescent="0.25">
      <c r="A73" s="2" t="e">
        <f ca="1">IF('PR-tampon'!E39=0,"",IF(A72+1&gt;'MODULE DE RECHERCHE'!$E$37,"",A72+1))</f>
        <v>#VALUE!</v>
      </c>
      <c r="B73" s="8" t="str">
        <f ca="1">IF('PR-tampon'!E39="","",IF('PR-tampon'!E39=0,"",INDIRECT(NOM_FR_ACCESSOIRES&amp;ADDRESS('PR-tampon'!$E39,COLUMN(REFERENCEMENT_ACCESSOIRES[[#Headers],[DATE REFERENCEMENT]])))))</f>
        <v/>
      </c>
      <c r="C73" s="2" t="str">
        <f ca="1">IF('PR-tampon'!E39="","",IF('PR-tampon'!E39=0,"",INDIRECT(NOM_FR_ACCESSOIRES&amp;ADDRESS('PR-tampon'!$E39,COLUMN(REFERENCEMENT_ACCESSOIRES[[#Headers],[TYPE DE PROCEDE]])))))</f>
        <v/>
      </c>
      <c r="D73" s="2" t="str">
        <f ca="1">IF('PR-tampon'!E39="","",IF('PR-tampon'!E39=0,"",INDIRECT(NOM_FR_ACCESSOIRES&amp;ADDRESS('PR-tampon'!$E39,COLUMN(REFERENCEMENT_ACCESSOIRES[[#Headers],[NOM COMMERCIAL DU PROCEDE]])))))</f>
        <v/>
      </c>
      <c r="E73" s="2" t="str">
        <f ca="1">IF('PR-tampon'!E39="","",IF('PR-tampon'!E39=0,"",INDIRECT(NOM_FR_ACCESSOIRES&amp;ADDRESS('PR-tampon'!$E39,COLUMN(REFERENCEMENT_ACCESSOIRES[[#Headers],[FABRICANT/TITULAIRE]])))))</f>
        <v/>
      </c>
      <c r="F73" s="2" t="str">
        <f ca="1">IF('PR-tampon'!E39="","",IF('PR-tampon'!E39=0,"",INDIRECT(NOM_FR_ACCESSOIRES&amp;ADDRESS('PR-tampon'!$E39,COLUMN(REFERENCEMENT_ACCESSOIRES[[#Headers],[TYPE DE DOCUMENT DE REFERENCE]])))))</f>
        <v/>
      </c>
      <c r="G73" s="2" t="str">
        <f ca="1">IF('PR-tampon'!E39="","",IF('PR-tampon'!E39=0,"",INDIRECT(NOM_FR_ACCESSOIRES&amp;ADDRESS('PR-tampon'!$E39,COLUMN(REFERENCEMENT_ACCESSOIRES[[#Headers],[REF]])))))</f>
        <v/>
      </c>
      <c r="H73" s="8" t="str">
        <f ca="1">IF('PR-tampon'!E39="","",IF('PR-tampon'!E39=0,"",INDIRECT(NOM_FR_ACCESSOIRES&amp;ADDRESS('PR-tampon'!$E39,COLUMN(REFERENCEMENT_ACCESSOIRES[[#Headers],[AVIS LIMITE AU]])))))</f>
        <v/>
      </c>
      <c r="I73" s="8" t="str">
        <f ca="1">IF('PR-tampon'!E39="","",IF('PR-tampon'!E39=0,"",INDIRECT(NOM_FR_ACCESSOIRES&amp;ADDRESS('PR-tampon'!$E39,COLUMN(REFERENCEMENT_ACCESSOIRES[[#Headers],[TC/TNC
dans le domaine d''emploi visé]])))))</f>
        <v/>
      </c>
      <c r="J73" s="30" t="str">
        <f ca="1">IF('PR-tampon'!E39="","",IF('PR-tampon'!E39=0,"",INDIRECT(NOM_FR_ACCESSOIRES&amp;ADDRESS('PR-tampon'!$E39,COLUMN(REFERENCEMENT_ACCESSOIRES[[#Headers],[TYPE DE POSE]])))))</f>
        <v/>
      </c>
      <c r="K73" s="30" t="str">
        <f ca="1">IF('PR-tampon'!E39="","",IF('PR-tampon'!E39=0,"",IF(INDIRECT(NOM_FR_ACCESSOIRES&amp;ADDRESS('PR-tampon'!$E39,COLUMN(REFERENCEMENT_ACCESSOIRES[[#Headers],[OBSERVATIONS SUR DOMAINE D''EMPLOI]])))=0,"",INDIRECT(NOM_FR_ACCESSOIRES&amp;ADDRESS('PR-tampon'!$E39,COLUMN(REFERENCEMENT_ACCESSOIRES[[#Headers],[OBSERVATIONS SUR DOMAINE D''EMPLOI]]))))))</f>
        <v/>
      </c>
      <c r="L73" s="30" t="str">
        <f ca="1">IF('PR-tampon'!$E39="","",IF('PR-tampon'!$E39=0,"",INDIRECT(NOM_FR_ACCESSOIRES&amp;ADDRESS('PR-tampon'!$E39,COLUMN(REFERENCEMENT_ACCESSOIRES[[#Headers],[REVETEMENT VISE]])))))</f>
        <v/>
      </c>
      <c r="M73" s="30" t="str">
        <f ca="1">IF('PR-tampon'!$E39="","",IF('PR-tampon'!$E39=0,"",IF(INDIRECT(NOM_FR_ACCESSOIRES&amp;ADDRESS('PR-tampon'!$E39,COLUMN(REFERENCEMENT_ACCESSOIRES[[#Headers],[PRODUITS D''ETANCHEITE]])))=0,"",INDIRECT(NOM_FR_ACCESSOIRES&amp;ADDRESS('PR-tampon'!$E39,COLUMN(REFERENCEMENT_ACCESSOIRES[[#Headers],[PRODUITS D''ETANCHEITE]]))))))</f>
        <v/>
      </c>
      <c r="N73" s="30" t="str">
        <f ca="1">IF('PR-tampon'!$E39="","",IF('PR-tampon'!$E39=0,"",INDIRECT(NOM_FR_ACCESSOIRES&amp;ADDRESS('PR-tampon'!$E39,COLUMN(REFERENCEMENT_ACCESSOIRES[[#Headers],[CHAPE OU MORTIER VISE]])))))</f>
        <v/>
      </c>
      <c r="O73" s="30" t="str">
        <f ca="1">IF('PR-tampon'!$E39="","",IF('PR-tampon'!$E39=0,"",IF(INDIRECT(NOM_FR_ACCESSOIRES&amp;ADDRESS('PR-tampon'!$E39,COLUMN(REFERENCEMENT_ACCESSOIRES[[#Headers],[RESULTAT TYPE ISOLANT]])))=0,"",INDIRECT(NOM_FR_ACCESSOIRES&amp;ADDRESS('PR-tampon'!$E39,COLUMN(REFERENCEMENT_ACCESSOIRES[[#Headers],[RESULTAT TYPE ISOLANT]]))))))</f>
        <v/>
      </c>
    </row>
    <row r="74" spans="1:15" ht="70.150000000000006" customHeight="1" x14ac:dyDescent="0.25">
      <c r="A74" s="2" t="e">
        <f ca="1">IF('PR-tampon'!E40=0,"",IF(A73+1&gt;'MODULE DE RECHERCHE'!$E$37,"",A73+1))</f>
        <v>#VALUE!</v>
      </c>
      <c r="B74" s="8" t="str">
        <f ca="1">IF('PR-tampon'!E40="","",IF('PR-tampon'!E40=0,"",INDIRECT(NOM_FR_ACCESSOIRES&amp;ADDRESS('PR-tampon'!$E40,COLUMN(REFERENCEMENT_ACCESSOIRES[[#Headers],[DATE REFERENCEMENT]])))))</f>
        <v/>
      </c>
      <c r="C74" s="2" t="str">
        <f ca="1">IF('PR-tampon'!E40="","",IF('PR-tampon'!E40=0,"",INDIRECT(NOM_FR_ACCESSOIRES&amp;ADDRESS('PR-tampon'!$E40,COLUMN(REFERENCEMENT_ACCESSOIRES[[#Headers],[TYPE DE PROCEDE]])))))</f>
        <v/>
      </c>
      <c r="D74" s="2" t="str">
        <f ca="1">IF('PR-tampon'!E40="","",IF('PR-tampon'!E40=0,"",INDIRECT(NOM_FR_ACCESSOIRES&amp;ADDRESS('PR-tampon'!$E40,COLUMN(REFERENCEMENT_ACCESSOIRES[[#Headers],[NOM COMMERCIAL DU PROCEDE]])))))</f>
        <v/>
      </c>
      <c r="E74" s="2" t="str">
        <f ca="1">IF('PR-tampon'!E40="","",IF('PR-tampon'!E40=0,"",INDIRECT(NOM_FR_ACCESSOIRES&amp;ADDRESS('PR-tampon'!$E40,COLUMN(REFERENCEMENT_ACCESSOIRES[[#Headers],[FABRICANT/TITULAIRE]])))))</f>
        <v/>
      </c>
      <c r="F74" s="2" t="str">
        <f ca="1">IF('PR-tampon'!E40="","",IF('PR-tampon'!E40=0,"",INDIRECT(NOM_FR_ACCESSOIRES&amp;ADDRESS('PR-tampon'!$E40,COLUMN(REFERENCEMENT_ACCESSOIRES[[#Headers],[TYPE DE DOCUMENT DE REFERENCE]])))))</f>
        <v/>
      </c>
      <c r="G74" s="2" t="str">
        <f ca="1">IF('PR-tampon'!E40="","",IF('PR-tampon'!E40=0,"",INDIRECT(NOM_FR_ACCESSOIRES&amp;ADDRESS('PR-tampon'!$E40,COLUMN(REFERENCEMENT_ACCESSOIRES[[#Headers],[REF]])))))</f>
        <v/>
      </c>
      <c r="H74" s="8" t="str">
        <f ca="1">IF('PR-tampon'!E40="","",IF('PR-tampon'!E40=0,"",INDIRECT(NOM_FR_ACCESSOIRES&amp;ADDRESS('PR-tampon'!$E40,COLUMN(REFERENCEMENT_ACCESSOIRES[[#Headers],[AVIS LIMITE AU]])))))</f>
        <v/>
      </c>
      <c r="I74" s="8" t="str">
        <f ca="1">IF('PR-tampon'!E40="","",IF('PR-tampon'!E40=0,"",INDIRECT(NOM_FR_ACCESSOIRES&amp;ADDRESS('PR-tampon'!$E40,COLUMN(REFERENCEMENT_ACCESSOIRES[[#Headers],[TC/TNC
dans le domaine d''emploi visé]])))))</f>
        <v/>
      </c>
      <c r="J74" s="30" t="str">
        <f ca="1">IF('PR-tampon'!E40="","",IF('PR-tampon'!E40=0,"",INDIRECT(NOM_FR_ACCESSOIRES&amp;ADDRESS('PR-tampon'!$E40,COLUMN(REFERENCEMENT_ACCESSOIRES[[#Headers],[TYPE DE POSE]])))))</f>
        <v/>
      </c>
      <c r="K74" s="30" t="str">
        <f ca="1">IF('PR-tampon'!E40="","",IF('PR-tampon'!E40=0,"",IF(INDIRECT(NOM_FR_ACCESSOIRES&amp;ADDRESS('PR-tampon'!$E40,COLUMN(REFERENCEMENT_ACCESSOIRES[[#Headers],[OBSERVATIONS SUR DOMAINE D''EMPLOI]])))=0,"",INDIRECT(NOM_FR_ACCESSOIRES&amp;ADDRESS('PR-tampon'!$E40,COLUMN(REFERENCEMENT_ACCESSOIRES[[#Headers],[OBSERVATIONS SUR DOMAINE D''EMPLOI]]))))))</f>
        <v/>
      </c>
      <c r="L74" s="30" t="str">
        <f ca="1">IF('PR-tampon'!$E40="","",IF('PR-tampon'!$E40=0,"",INDIRECT(NOM_FR_ACCESSOIRES&amp;ADDRESS('PR-tampon'!$E40,COLUMN(REFERENCEMENT_ACCESSOIRES[[#Headers],[REVETEMENT VISE]])))))</f>
        <v/>
      </c>
      <c r="M74" s="30" t="str">
        <f ca="1">IF('PR-tampon'!$E40="","",IF('PR-tampon'!$E40=0,"",IF(INDIRECT(NOM_FR_ACCESSOIRES&amp;ADDRESS('PR-tampon'!$E40,COLUMN(REFERENCEMENT_ACCESSOIRES[[#Headers],[PRODUITS D''ETANCHEITE]])))=0,"",INDIRECT(NOM_FR_ACCESSOIRES&amp;ADDRESS('PR-tampon'!$E40,COLUMN(REFERENCEMENT_ACCESSOIRES[[#Headers],[PRODUITS D''ETANCHEITE]]))))))</f>
        <v/>
      </c>
      <c r="N74" s="30" t="str">
        <f ca="1">IF('PR-tampon'!$E40="","",IF('PR-tampon'!$E40=0,"",INDIRECT(NOM_FR_ACCESSOIRES&amp;ADDRESS('PR-tampon'!$E40,COLUMN(REFERENCEMENT_ACCESSOIRES[[#Headers],[CHAPE OU MORTIER VISE]])))))</f>
        <v/>
      </c>
      <c r="O74" s="30" t="str">
        <f ca="1">IF('PR-tampon'!$E40="","",IF('PR-tampon'!$E40=0,"",IF(INDIRECT(NOM_FR_ACCESSOIRES&amp;ADDRESS('PR-tampon'!$E40,COLUMN(REFERENCEMENT_ACCESSOIRES[[#Headers],[RESULTAT TYPE ISOLANT]])))=0,"",INDIRECT(NOM_FR_ACCESSOIRES&amp;ADDRESS('PR-tampon'!$E40,COLUMN(REFERENCEMENT_ACCESSOIRES[[#Headers],[RESULTAT TYPE ISOLANT]]))))))</f>
        <v/>
      </c>
    </row>
    <row r="75" spans="1:15" ht="70.150000000000006" customHeight="1" x14ac:dyDescent="0.25">
      <c r="A75" s="2" t="e">
        <f ca="1">IF('PR-tampon'!E41=0,"",IF(A74+1&gt;'MODULE DE RECHERCHE'!$E$37,"",A74+1))</f>
        <v>#VALUE!</v>
      </c>
      <c r="B75" s="8" t="str">
        <f ca="1">IF('PR-tampon'!E41="","",IF('PR-tampon'!E41=0,"",INDIRECT(NOM_FR_ACCESSOIRES&amp;ADDRESS('PR-tampon'!$E41,COLUMN(REFERENCEMENT_ACCESSOIRES[[#Headers],[DATE REFERENCEMENT]])))))</f>
        <v/>
      </c>
      <c r="C75" s="2" t="str">
        <f ca="1">IF('PR-tampon'!E41="","",IF('PR-tampon'!E41=0,"",INDIRECT(NOM_FR_ACCESSOIRES&amp;ADDRESS('PR-tampon'!$E41,COLUMN(REFERENCEMENT_ACCESSOIRES[[#Headers],[TYPE DE PROCEDE]])))))</f>
        <v/>
      </c>
      <c r="D75" s="2" t="str">
        <f ca="1">IF('PR-tampon'!E41="","",IF('PR-tampon'!E41=0,"",INDIRECT(NOM_FR_ACCESSOIRES&amp;ADDRESS('PR-tampon'!$E41,COLUMN(REFERENCEMENT_ACCESSOIRES[[#Headers],[NOM COMMERCIAL DU PROCEDE]])))))</f>
        <v/>
      </c>
      <c r="E75" s="2" t="str">
        <f ca="1">IF('PR-tampon'!E41="","",IF('PR-tampon'!E41=0,"",INDIRECT(NOM_FR_ACCESSOIRES&amp;ADDRESS('PR-tampon'!$E41,COLUMN(REFERENCEMENT_ACCESSOIRES[[#Headers],[FABRICANT/TITULAIRE]])))))</f>
        <v/>
      </c>
      <c r="F75" s="2" t="str">
        <f ca="1">IF('PR-tampon'!E41="","",IF('PR-tampon'!E41=0,"",INDIRECT(NOM_FR_ACCESSOIRES&amp;ADDRESS('PR-tampon'!$E41,COLUMN(REFERENCEMENT_ACCESSOIRES[[#Headers],[TYPE DE DOCUMENT DE REFERENCE]])))))</f>
        <v/>
      </c>
      <c r="G75" s="2" t="str">
        <f ca="1">IF('PR-tampon'!E41="","",IF('PR-tampon'!E41=0,"",INDIRECT(NOM_FR_ACCESSOIRES&amp;ADDRESS('PR-tampon'!$E41,COLUMN(REFERENCEMENT_ACCESSOIRES[[#Headers],[REF]])))))</f>
        <v/>
      </c>
      <c r="H75" s="8" t="str">
        <f ca="1">IF('PR-tampon'!E41="","",IF('PR-tampon'!E41=0,"",INDIRECT(NOM_FR_ACCESSOIRES&amp;ADDRESS('PR-tampon'!$E41,COLUMN(REFERENCEMENT_ACCESSOIRES[[#Headers],[AVIS LIMITE AU]])))))</f>
        <v/>
      </c>
      <c r="I75" s="8" t="str">
        <f ca="1">IF('PR-tampon'!E41="","",IF('PR-tampon'!E41=0,"",INDIRECT(NOM_FR_ACCESSOIRES&amp;ADDRESS('PR-tampon'!$E41,COLUMN(REFERENCEMENT_ACCESSOIRES[[#Headers],[TC/TNC
dans le domaine d''emploi visé]])))))</f>
        <v/>
      </c>
      <c r="J75" s="30" t="str">
        <f ca="1">IF('PR-tampon'!E41="","",IF('PR-tampon'!E41=0,"",INDIRECT(NOM_FR_ACCESSOIRES&amp;ADDRESS('PR-tampon'!$E41,COLUMN(REFERENCEMENT_ACCESSOIRES[[#Headers],[TYPE DE POSE]])))))</f>
        <v/>
      </c>
      <c r="K75" s="30" t="str">
        <f ca="1">IF('PR-tampon'!E41="","",IF('PR-tampon'!E41=0,"",IF(INDIRECT(NOM_FR_ACCESSOIRES&amp;ADDRESS('PR-tampon'!$E41,COLUMN(REFERENCEMENT_ACCESSOIRES[[#Headers],[OBSERVATIONS SUR DOMAINE D''EMPLOI]])))=0,"",INDIRECT(NOM_FR_ACCESSOIRES&amp;ADDRESS('PR-tampon'!$E41,COLUMN(REFERENCEMENT_ACCESSOIRES[[#Headers],[OBSERVATIONS SUR DOMAINE D''EMPLOI]]))))))</f>
        <v/>
      </c>
      <c r="L75" s="30" t="str">
        <f ca="1">IF('PR-tampon'!$E41="","",IF('PR-tampon'!$E41=0,"",INDIRECT(NOM_FR_ACCESSOIRES&amp;ADDRESS('PR-tampon'!$E41,COLUMN(REFERENCEMENT_ACCESSOIRES[[#Headers],[REVETEMENT VISE]])))))</f>
        <v/>
      </c>
      <c r="M75" s="30" t="str">
        <f ca="1">IF('PR-tampon'!$E41="","",IF('PR-tampon'!$E41=0,"",IF(INDIRECT(NOM_FR_ACCESSOIRES&amp;ADDRESS('PR-tampon'!$E41,COLUMN(REFERENCEMENT_ACCESSOIRES[[#Headers],[PRODUITS D''ETANCHEITE]])))=0,"",INDIRECT(NOM_FR_ACCESSOIRES&amp;ADDRESS('PR-tampon'!$E41,COLUMN(REFERENCEMENT_ACCESSOIRES[[#Headers],[PRODUITS D''ETANCHEITE]]))))))</f>
        <v/>
      </c>
      <c r="N75" s="30" t="str">
        <f ca="1">IF('PR-tampon'!$E41="","",IF('PR-tampon'!$E41=0,"",INDIRECT(NOM_FR_ACCESSOIRES&amp;ADDRESS('PR-tampon'!$E41,COLUMN(REFERENCEMENT_ACCESSOIRES[[#Headers],[CHAPE OU MORTIER VISE]])))))</f>
        <v/>
      </c>
      <c r="O75" s="30" t="str">
        <f ca="1">IF('PR-tampon'!$E41="","",IF('PR-tampon'!$E41=0,"",IF(INDIRECT(NOM_FR_ACCESSOIRES&amp;ADDRESS('PR-tampon'!$E41,COLUMN(REFERENCEMENT_ACCESSOIRES[[#Headers],[RESULTAT TYPE ISOLANT]])))=0,"",INDIRECT(NOM_FR_ACCESSOIRES&amp;ADDRESS('PR-tampon'!$E41,COLUMN(REFERENCEMENT_ACCESSOIRES[[#Headers],[RESULTAT TYPE ISOLANT]]))))))</f>
        <v/>
      </c>
    </row>
    <row r="76" spans="1:15" ht="70.150000000000006" customHeight="1" x14ac:dyDescent="0.25">
      <c r="A76" s="2" t="e">
        <f ca="1">IF('PR-tampon'!E42=0,"",IF(A75+1&gt;'MODULE DE RECHERCHE'!$E$37,"",A75+1))</f>
        <v>#VALUE!</v>
      </c>
      <c r="B76" s="8" t="str">
        <f ca="1">IF('PR-tampon'!E42="","",IF('PR-tampon'!E42=0,"",INDIRECT(NOM_FR_ACCESSOIRES&amp;ADDRESS('PR-tampon'!$E42,COLUMN(REFERENCEMENT_ACCESSOIRES[[#Headers],[DATE REFERENCEMENT]])))))</f>
        <v/>
      </c>
      <c r="C76" s="2" t="str">
        <f ca="1">IF('PR-tampon'!E42="","",IF('PR-tampon'!E42=0,"",INDIRECT(NOM_FR_ACCESSOIRES&amp;ADDRESS('PR-tampon'!$E42,COLUMN(REFERENCEMENT_ACCESSOIRES[[#Headers],[TYPE DE PROCEDE]])))))</f>
        <v/>
      </c>
      <c r="D76" s="2" t="str">
        <f ca="1">IF('PR-tampon'!E42="","",IF('PR-tampon'!E42=0,"",INDIRECT(NOM_FR_ACCESSOIRES&amp;ADDRESS('PR-tampon'!$E42,COLUMN(REFERENCEMENT_ACCESSOIRES[[#Headers],[NOM COMMERCIAL DU PROCEDE]])))))</f>
        <v/>
      </c>
      <c r="E76" s="2" t="str">
        <f ca="1">IF('PR-tampon'!E42="","",IF('PR-tampon'!E42=0,"",INDIRECT(NOM_FR_ACCESSOIRES&amp;ADDRESS('PR-tampon'!$E42,COLUMN(REFERENCEMENT_ACCESSOIRES[[#Headers],[FABRICANT/TITULAIRE]])))))</f>
        <v/>
      </c>
      <c r="F76" s="2" t="str">
        <f ca="1">IF('PR-tampon'!E42="","",IF('PR-tampon'!E42=0,"",INDIRECT(NOM_FR_ACCESSOIRES&amp;ADDRESS('PR-tampon'!$E42,COLUMN(REFERENCEMENT_ACCESSOIRES[[#Headers],[TYPE DE DOCUMENT DE REFERENCE]])))))</f>
        <v/>
      </c>
      <c r="G76" s="2" t="str">
        <f ca="1">IF('PR-tampon'!E42="","",IF('PR-tampon'!E42=0,"",INDIRECT(NOM_FR_ACCESSOIRES&amp;ADDRESS('PR-tampon'!$E42,COLUMN(REFERENCEMENT_ACCESSOIRES[[#Headers],[REF]])))))</f>
        <v/>
      </c>
      <c r="H76" s="8" t="str">
        <f ca="1">IF('PR-tampon'!E42="","",IF('PR-tampon'!E42=0,"",INDIRECT(NOM_FR_ACCESSOIRES&amp;ADDRESS('PR-tampon'!$E42,COLUMN(REFERENCEMENT_ACCESSOIRES[[#Headers],[AVIS LIMITE AU]])))))</f>
        <v/>
      </c>
      <c r="I76" s="8" t="str">
        <f ca="1">IF('PR-tampon'!E42="","",IF('PR-tampon'!E42=0,"",INDIRECT(NOM_FR_ACCESSOIRES&amp;ADDRESS('PR-tampon'!$E42,COLUMN(REFERENCEMENT_ACCESSOIRES[[#Headers],[TC/TNC
dans le domaine d''emploi visé]])))))</f>
        <v/>
      </c>
      <c r="J76" s="30" t="str">
        <f ca="1">IF('PR-tampon'!E42="","",IF('PR-tampon'!E42=0,"",INDIRECT(NOM_FR_ACCESSOIRES&amp;ADDRESS('PR-tampon'!$E42,COLUMN(REFERENCEMENT_ACCESSOIRES[[#Headers],[TYPE DE POSE]])))))</f>
        <v/>
      </c>
      <c r="K76" s="30" t="str">
        <f ca="1">IF('PR-tampon'!E42="","",IF('PR-tampon'!E42=0,"",IF(INDIRECT(NOM_FR_ACCESSOIRES&amp;ADDRESS('PR-tampon'!$E42,COLUMN(REFERENCEMENT_ACCESSOIRES[[#Headers],[OBSERVATIONS SUR DOMAINE D''EMPLOI]])))=0,"",INDIRECT(NOM_FR_ACCESSOIRES&amp;ADDRESS('PR-tampon'!$E42,COLUMN(REFERENCEMENT_ACCESSOIRES[[#Headers],[OBSERVATIONS SUR DOMAINE D''EMPLOI]]))))))</f>
        <v/>
      </c>
      <c r="L76" s="30" t="str">
        <f ca="1">IF('PR-tampon'!$E42="","",IF('PR-tampon'!$E42=0,"",INDIRECT(NOM_FR_ACCESSOIRES&amp;ADDRESS('PR-tampon'!$E42,COLUMN(REFERENCEMENT_ACCESSOIRES[[#Headers],[REVETEMENT VISE]])))))</f>
        <v/>
      </c>
      <c r="M76" s="30" t="str">
        <f ca="1">IF('PR-tampon'!$E42="","",IF('PR-tampon'!$E42=0,"",IF(INDIRECT(NOM_FR_ACCESSOIRES&amp;ADDRESS('PR-tampon'!$E42,COLUMN(REFERENCEMENT_ACCESSOIRES[[#Headers],[PRODUITS D''ETANCHEITE]])))=0,"",INDIRECT(NOM_FR_ACCESSOIRES&amp;ADDRESS('PR-tampon'!$E42,COLUMN(REFERENCEMENT_ACCESSOIRES[[#Headers],[PRODUITS D''ETANCHEITE]]))))))</f>
        <v/>
      </c>
      <c r="N76" s="30" t="str">
        <f ca="1">IF('PR-tampon'!$E42="","",IF('PR-tampon'!$E42=0,"",INDIRECT(NOM_FR_ACCESSOIRES&amp;ADDRESS('PR-tampon'!$E42,COLUMN(REFERENCEMENT_ACCESSOIRES[[#Headers],[CHAPE OU MORTIER VISE]])))))</f>
        <v/>
      </c>
      <c r="O76" s="30" t="str">
        <f ca="1">IF('PR-tampon'!$E42="","",IF('PR-tampon'!$E42=0,"",IF(INDIRECT(NOM_FR_ACCESSOIRES&amp;ADDRESS('PR-tampon'!$E42,COLUMN(REFERENCEMENT_ACCESSOIRES[[#Headers],[RESULTAT TYPE ISOLANT]])))=0,"",INDIRECT(NOM_FR_ACCESSOIRES&amp;ADDRESS('PR-tampon'!$E42,COLUMN(REFERENCEMENT_ACCESSOIRES[[#Headers],[RESULTAT TYPE ISOLANT]]))))))</f>
        <v/>
      </c>
    </row>
    <row r="77" spans="1:15" ht="70.150000000000006" customHeight="1" x14ac:dyDescent="0.25">
      <c r="A77" s="2" t="e">
        <f ca="1">IF('PR-tampon'!E43=0,"",IF(A76+1&gt;'MODULE DE RECHERCHE'!$E$37,"",A76+1))</f>
        <v>#VALUE!</v>
      </c>
      <c r="B77" s="8" t="str">
        <f ca="1">IF('PR-tampon'!E43="","",IF('PR-tampon'!E43=0,"",INDIRECT(NOM_FR_ACCESSOIRES&amp;ADDRESS('PR-tampon'!$E43,COLUMN(REFERENCEMENT_ACCESSOIRES[[#Headers],[DATE REFERENCEMENT]])))))</f>
        <v/>
      </c>
      <c r="C77" s="2" t="str">
        <f ca="1">IF('PR-tampon'!E43="","",IF('PR-tampon'!E43=0,"",INDIRECT(NOM_FR_ACCESSOIRES&amp;ADDRESS('PR-tampon'!$E43,COLUMN(REFERENCEMENT_ACCESSOIRES[[#Headers],[TYPE DE PROCEDE]])))))</f>
        <v/>
      </c>
      <c r="D77" s="2" t="str">
        <f ca="1">IF('PR-tampon'!E43="","",IF('PR-tampon'!E43=0,"",INDIRECT(NOM_FR_ACCESSOIRES&amp;ADDRESS('PR-tampon'!$E43,COLUMN(REFERENCEMENT_ACCESSOIRES[[#Headers],[NOM COMMERCIAL DU PROCEDE]])))))</f>
        <v/>
      </c>
      <c r="E77" s="2" t="str">
        <f ca="1">IF('PR-tampon'!E43="","",IF('PR-tampon'!E43=0,"",INDIRECT(NOM_FR_ACCESSOIRES&amp;ADDRESS('PR-tampon'!$E43,COLUMN(REFERENCEMENT_ACCESSOIRES[[#Headers],[FABRICANT/TITULAIRE]])))))</f>
        <v/>
      </c>
      <c r="F77" s="2" t="str">
        <f ca="1">IF('PR-tampon'!E43="","",IF('PR-tampon'!E43=0,"",INDIRECT(NOM_FR_ACCESSOIRES&amp;ADDRESS('PR-tampon'!$E43,COLUMN(REFERENCEMENT_ACCESSOIRES[[#Headers],[TYPE DE DOCUMENT DE REFERENCE]])))))</f>
        <v/>
      </c>
      <c r="G77" s="2" t="str">
        <f ca="1">IF('PR-tampon'!E43="","",IF('PR-tampon'!E43=0,"",INDIRECT(NOM_FR_ACCESSOIRES&amp;ADDRESS('PR-tampon'!$E43,COLUMN(REFERENCEMENT_ACCESSOIRES[[#Headers],[REF]])))))</f>
        <v/>
      </c>
      <c r="H77" s="8" t="str">
        <f ca="1">IF('PR-tampon'!E43="","",IF('PR-tampon'!E43=0,"",INDIRECT(NOM_FR_ACCESSOIRES&amp;ADDRESS('PR-tampon'!$E43,COLUMN(REFERENCEMENT_ACCESSOIRES[[#Headers],[AVIS LIMITE AU]])))))</f>
        <v/>
      </c>
      <c r="I77" s="8" t="str">
        <f ca="1">IF('PR-tampon'!E43="","",IF('PR-tampon'!E43=0,"",INDIRECT(NOM_FR_ACCESSOIRES&amp;ADDRESS('PR-tampon'!$E43,COLUMN(REFERENCEMENT_ACCESSOIRES[[#Headers],[TC/TNC
dans le domaine d''emploi visé]])))))</f>
        <v/>
      </c>
      <c r="J77" s="30" t="str">
        <f ca="1">IF('PR-tampon'!E43="","",IF('PR-tampon'!E43=0,"",INDIRECT(NOM_FR_ACCESSOIRES&amp;ADDRESS('PR-tampon'!$E43,COLUMN(REFERENCEMENT_ACCESSOIRES[[#Headers],[TYPE DE POSE]])))))</f>
        <v/>
      </c>
      <c r="K77" s="30" t="str">
        <f ca="1">IF('PR-tampon'!E43="","",IF('PR-tampon'!E43=0,"",IF(INDIRECT(NOM_FR_ACCESSOIRES&amp;ADDRESS('PR-tampon'!$E43,COLUMN(REFERENCEMENT_ACCESSOIRES[[#Headers],[OBSERVATIONS SUR DOMAINE D''EMPLOI]])))=0,"",INDIRECT(NOM_FR_ACCESSOIRES&amp;ADDRESS('PR-tampon'!$E43,COLUMN(REFERENCEMENT_ACCESSOIRES[[#Headers],[OBSERVATIONS SUR DOMAINE D''EMPLOI]]))))))</f>
        <v/>
      </c>
      <c r="L77" s="30" t="str">
        <f ca="1">IF('PR-tampon'!$E43="","",IF('PR-tampon'!$E43=0,"",INDIRECT(NOM_FR_ACCESSOIRES&amp;ADDRESS('PR-tampon'!$E43,COLUMN(REFERENCEMENT_ACCESSOIRES[[#Headers],[REVETEMENT VISE]])))))</f>
        <v/>
      </c>
      <c r="M77" s="30" t="str">
        <f ca="1">IF('PR-tampon'!$E43="","",IF('PR-tampon'!$E43=0,"",IF(INDIRECT(NOM_FR_ACCESSOIRES&amp;ADDRESS('PR-tampon'!$E43,COLUMN(REFERENCEMENT_ACCESSOIRES[[#Headers],[PRODUITS D''ETANCHEITE]])))=0,"",INDIRECT(NOM_FR_ACCESSOIRES&amp;ADDRESS('PR-tampon'!$E43,COLUMN(REFERENCEMENT_ACCESSOIRES[[#Headers],[PRODUITS D''ETANCHEITE]]))))))</f>
        <v/>
      </c>
      <c r="N77" s="30" t="str">
        <f ca="1">IF('PR-tampon'!$E43="","",IF('PR-tampon'!$E43=0,"",INDIRECT(NOM_FR_ACCESSOIRES&amp;ADDRESS('PR-tampon'!$E43,COLUMN(REFERENCEMENT_ACCESSOIRES[[#Headers],[CHAPE OU MORTIER VISE]])))))</f>
        <v/>
      </c>
      <c r="O77" s="30" t="str">
        <f ca="1">IF('PR-tampon'!$E43="","",IF('PR-tampon'!$E43=0,"",IF(INDIRECT(NOM_FR_ACCESSOIRES&amp;ADDRESS('PR-tampon'!$E43,COLUMN(REFERENCEMENT_ACCESSOIRES[[#Headers],[RESULTAT TYPE ISOLANT]])))=0,"",INDIRECT(NOM_FR_ACCESSOIRES&amp;ADDRESS('PR-tampon'!$E43,COLUMN(REFERENCEMENT_ACCESSOIRES[[#Headers],[RESULTAT TYPE ISOLANT]]))))))</f>
        <v/>
      </c>
    </row>
    <row r="78" spans="1:15" ht="70.150000000000006" customHeight="1" x14ac:dyDescent="0.25">
      <c r="A78" s="2" t="e">
        <f ca="1">IF('PR-tampon'!E44=0,"",IF(A77+1&gt;'MODULE DE RECHERCHE'!$E$37,"",A77+1))</f>
        <v>#VALUE!</v>
      </c>
      <c r="B78" s="8" t="str">
        <f ca="1">IF('PR-tampon'!E44="","",IF('PR-tampon'!E44=0,"",INDIRECT(NOM_FR_ACCESSOIRES&amp;ADDRESS('PR-tampon'!$E44,COLUMN(REFERENCEMENT_ACCESSOIRES[[#Headers],[DATE REFERENCEMENT]])))))</f>
        <v/>
      </c>
      <c r="C78" s="2" t="str">
        <f ca="1">IF('PR-tampon'!E44="","",IF('PR-tampon'!E44=0,"",INDIRECT(NOM_FR_ACCESSOIRES&amp;ADDRESS('PR-tampon'!$E44,COLUMN(REFERENCEMENT_ACCESSOIRES[[#Headers],[TYPE DE PROCEDE]])))))</f>
        <v/>
      </c>
      <c r="D78" s="2" t="str">
        <f ca="1">IF('PR-tampon'!E44="","",IF('PR-tampon'!E44=0,"",INDIRECT(NOM_FR_ACCESSOIRES&amp;ADDRESS('PR-tampon'!$E44,COLUMN(REFERENCEMENT_ACCESSOIRES[[#Headers],[NOM COMMERCIAL DU PROCEDE]])))))</f>
        <v/>
      </c>
      <c r="E78" s="2" t="str">
        <f ca="1">IF('PR-tampon'!E44="","",IF('PR-tampon'!E44=0,"",INDIRECT(NOM_FR_ACCESSOIRES&amp;ADDRESS('PR-tampon'!$E44,COLUMN(REFERENCEMENT_ACCESSOIRES[[#Headers],[FABRICANT/TITULAIRE]])))))</f>
        <v/>
      </c>
      <c r="F78" s="2" t="str">
        <f ca="1">IF('PR-tampon'!E44="","",IF('PR-tampon'!E44=0,"",INDIRECT(NOM_FR_ACCESSOIRES&amp;ADDRESS('PR-tampon'!$E44,COLUMN(REFERENCEMENT_ACCESSOIRES[[#Headers],[TYPE DE DOCUMENT DE REFERENCE]])))))</f>
        <v/>
      </c>
      <c r="G78" s="2" t="str">
        <f ca="1">IF('PR-tampon'!E44="","",IF('PR-tampon'!E44=0,"",INDIRECT(NOM_FR_ACCESSOIRES&amp;ADDRESS('PR-tampon'!$E44,COLUMN(REFERENCEMENT_ACCESSOIRES[[#Headers],[REF]])))))</f>
        <v/>
      </c>
      <c r="H78" s="8" t="str">
        <f ca="1">IF('PR-tampon'!E44="","",IF('PR-tampon'!E44=0,"",INDIRECT(NOM_FR_ACCESSOIRES&amp;ADDRESS('PR-tampon'!$E44,COLUMN(REFERENCEMENT_ACCESSOIRES[[#Headers],[AVIS LIMITE AU]])))))</f>
        <v/>
      </c>
      <c r="I78" s="8" t="str">
        <f ca="1">IF('PR-tampon'!E44="","",IF('PR-tampon'!E44=0,"",INDIRECT(NOM_FR_ACCESSOIRES&amp;ADDRESS('PR-tampon'!$E44,COLUMN(REFERENCEMENT_ACCESSOIRES[[#Headers],[TC/TNC
dans le domaine d''emploi visé]])))))</f>
        <v/>
      </c>
      <c r="J78" s="30" t="str">
        <f ca="1">IF('PR-tampon'!E44="","",IF('PR-tampon'!E44=0,"",INDIRECT(NOM_FR_ACCESSOIRES&amp;ADDRESS('PR-tampon'!$E44,COLUMN(REFERENCEMENT_ACCESSOIRES[[#Headers],[TYPE DE POSE]])))))</f>
        <v/>
      </c>
      <c r="K78" s="30" t="str">
        <f ca="1">IF('PR-tampon'!E44="","",IF('PR-tampon'!E44=0,"",IF(INDIRECT(NOM_FR_ACCESSOIRES&amp;ADDRESS('PR-tampon'!$E44,COLUMN(REFERENCEMENT_ACCESSOIRES[[#Headers],[OBSERVATIONS SUR DOMAINE D''EMPLOI]])))=0,"",INDIRECT(NOM_FR_ACCESSOIRES&amp;ADDRESS('PR-tampon'!$E44,COLUMN(REFERENCEMENT_ACCESSOIRES[[#Headers],[OBSERVATIONS SUR DOMAINE D''EMPLOI]]))))))</f>
        <v/>
      </c>
      <c r="L78" s="30" t="str">
        <f ca="1">IF('PR-tampon'!$E44="","",IF('PR-tampon'!$E44=0,"",INDIRECT(NOM_FR_ACCESSOIRES&amp;ADDRESS('PR-tampon'!$E44,COLUMN(REFERENCEMENT_ACCESSOIRES[[#Headers],[REVETEMENT VISE]])))))</f>
        <v/>
      </c>
      <c r="M78" s="30" t="str">
        <f ca="1">IF('PR-tampon'!$E44="","",IF('PR-tampon'!$E44=0,"",IF(INDIRECT(NOM_FR_ACCESSOIRES&amp;ADDRESS('PR-tampon'!$E44,COLUMN(REFERENCEMENT_ACCESSOIRES[[#Headers],[PRODUITS D''ETANCHEITE]])))=0,"",INDIRECT(NOM_FR_ACCESSOIRES&amp;ADDRESS('PR-tampon'!$E44,COLUMN(REFERENCEMENT_ACCESSOIRES[[#Headers],[PRODUITS D''ETANCHEITE]]))))))</f>
        <v/>
      </c>
      <c r="N78" s="30" t="str">
        <f ca="1">IF('PR-tampon'!$E44="","",IF('PR-tampon'!$E44=0,"",INDIRECT(NOM_FR_ACCESSOIRES&amp;ADDRESS('PR-tampon'!$E44,COLUMN(REFERENCEMENT_ACCESSOIRES[[#Headers],[CHAPE OU MORTIER VISE]])))))</f>
        <v/>
      </c>
      <c r="O78" s="30" t="str">
        <f ca="1">IF('PR-tampon'!$E44="","",IF('PR-tampon'!$E44=0,"",IF(INDIRECT(NOM_FR_ACCESSOIRES&amp;ADDRESS('PR-tampon'!$E44,COLUMN(REFERENCEMENT_ACCESSOIRES[[#Headers],[RESULTAT TYPE ISOLANT]])))=0,"",INDIRECT(NOM_FR_ACCESSOIRES&amp;ADDRESS('PR-tampon'!$E44,COLUMN(REFERENCEMENT_ACCESSOIRES[[#Headers],[RESULTAT TYPE ISOLANT]]))))))</f>
        <v/>
      </c>
    </row>
    <row r="79" spans="1:15" ht="70.150000000000006" customHeight="1" x14ac:dyDescent="0.25">
      <c r="A79" s="2" t="e">
        <f ca="1">IF('PR-tampon'!E45=0,"",IF(A78+1&gt;'MODULE DE RECHERCHE'!$E$37,"",A78+1))</f>
        <v>#VALUE!</v>
      </c>
      <c r="B79" s="8" t="str">
        <f ca="1">IF('PR-tampon'!E45="","",IF('PR-tampon'!E45=0,"",INDIRECT(NOM_FR_ACCESSOIRES&amp;ADDRESS('PR-tampon'!$E45,COLUMN(REFERENCEMENT_ACCESSOIRES[[#Headers],[DATE REFERENCEMENT]])))))</f>
        <v/>
      </c>
      <c r="C79" s="2" t="str">
        <f ca="1">IF('PR-tampon'!E45="","",IF('PR-tampon'!E45=0,"",INDIRECT(NOM_FR_ACCESSOIRES&amp;ADDRESS('PR-tampon'!$E45,COLUMN(REFERENCEMENT_ACCESSOIRES[[#Headers],[TYPE DE PROCEDE]])))))</f>
        <v/>
      </c>
      <c r="D79" s="2" t="str">
        <f ca="1">IF('PR-tampon'!E45="","",IF('PR-tampon'!E45=0,"",INDIRECT(NOM_FR_ACCESSOIRES&amp;ADDRESS('PR-tampon'!$E45,COLUMN(REFERENCEMENT_ACCESSOIRES[[#Headers],[NOM COMMERCIAL DU PROCEDE]])))))</f>
        <v/>
      </c>
      <c r="E79" s="2" t="str">
        <f ca="1">IF('PR-tampon'!E45="","",IF('PR-tampon'!E45=0,"",INDIRECT(NOM_FR_ACCESSOIRES&amp;ADDRESS('PR-tampon'!$E45,COLUMN(REFERENCEMENT_ACCESSOIRES[[#Headers],[FABRICANT/TITULAIRE]])))))</f>
        <v/>
      </c>
      <c r="F79" s="2" t="str">
        <f ca="1">IF('PR-tampon'!E45="","",IF('PR-tampon'!E45=0,"",INDIRECT(NOM_FR_ACCESSOIRES&amp;ADDRESS('PR-tampon'!$E45,COLUMN(REFERENCEMENT_ACCESSOIRES[[#Headers],[TYPE DE DOCUMENT DE REFERENCE]])))))</f>
        <v/>
      </c>
      <c r="G79" s="2" t="str">
        <f ca="1">IF('PR-tampon'!E45="","",IF('PR-tampon'!E45=0,"",INDIRECT(NOM_FR_ACCESSOIRES&amp;ADDRESS('PR-tampon'!$E45,COLUMN(REFERENCEMENT_ACCESSOIRES[[#Headers],[REF]])))))</f>
        <v/>
      </c>
      <c r="H79" s="8" t="str">
        <f ca="1">IF('PR-tampon'!E45="","",IF('PR-tampon'!E45=0,"",INDIRECT(NOM_FR_ACCESSOIRES&amp;ADDRESS('PR-tampon'!$E45,COLUMN(REFERENCEMENT_ACCESSOIRES[[#Headers],[AVIS LIMITE AU]])))))</f>
        <v/>
      </c>
      <c r="I79" s="8" t="str">
        <f ca="1">IF('PR-tampon'!E45="","",IF('PR-tampon'!E45=0,"",INDIRECT(NOM_FR_ACCESSOIRES&amp;ADDRESS('PR-tampon'!$E45,COLUMN(REFERENCEMENT_ACCESSOIRES[[#Headers],[TC/TNC
dans le domaine d''emploi visé]])))))</f>
        <v/>
      </c>
      <c r="J79" s="30" t="str">
        <f ca="1">IF('PR-tampon'!E45="","",IF('PR-tampon'!E45=0,"",INDIRECT(NOM_FR_ACCESSOIRES&amp;ADDRESS('PR-tampon'!$E45,COLUMN(REFERENCEMENT_ACCESSOIRES[[#Headers],[TYPE DE POSE]])))))</f>
        <v/>
      </c>
      <c r="K79" s="30" t="str">
        <f ca="1">IF('PR-tampon'!E45="","",IF('PR-tampon'!E45=0,"",IF(INDIRECT(NOM_FR_ACCESSOIRES&amp;ADDRESS('PR-tampon'!$E45,COLUMN(REFERENCEMENT_ACCESSOIRES[[#Headers],[OBSERVATIONS SUR DOMAINE D''EMPLOI]])))=0,"",INDIRECT(NOM_FR_ACCESSOIRES&amp;ADDRESS('PR-tampon'!$E45,COLUMN(REFERENCEMENT_ACCESSOIRES[[#Headers],[OBSERVATIONS SUR DOMAINE D''EMPLOI]]))))))</f>
        <v/>
      </c>
      <c r="L79" s="30" t="str">
        <f ca="1">IF('PR-tampon'!$E45="","",IF('PR-tampon'!$E45=0,"",INDIRECT(NOM_FR_ACCESSOIRES&amp;ADDRESS('PR-tampon'!$E45,COLUMN(REFERENCEMENT_ACCESSOIRES[[#Headers],[REVETEMENT VISE]])))))</f>
        <v/>
      </c>
      <c r="M79" s="30" t="str">
        <f ca="1">IF('PR-tampon'!$E45="","",IF('PR-tampon'!$E45=0,"",IF(INDIRECT(NOM_FR_ACCESSOIRES&amp;ADDRESS('PR-tampon'!$E45,COLUMN(REFERENCEMENT_ACCESSOIRES[[#Headers],[PRODUITS D''ETANCHEITE]])))=0,"",INDIRECT(NOM_FR_ACCESSOIRES&amp;ADDRESS('PR-tampon'!$E45,COLUMN(REFERENCEMENT_ACCESSOIRES[[#Headers],[PRODUITS D''ETANCHEITE]]))))))</f>
        <v/>
      </c>
      <c r="N79" s="30" t="str">
        <f ca="1">IF('PR-tampon'!$E45="","",IF('PR-tampon'!$E45=0,"",INDIRECT(NOM_FR_ACCESSOIRES&amp;ADDRESS('PR-tampon'!$E45,COLUMN(REFERENCEMENT_ACCESSOIRES[[#Headers],[CHAPE OU MORTIER VISE]])))))</f>
        <v/>
      </c>
      <c r="O79" s="30" t="str">
        <f ca="1">IF('PR-tampon'!$E45="","",IF('PR-tampon'!$E45=0,"",IF(INDIRECT(NOM_FR_ACCESSOIRES&amp;ADDRESS('PR-tampon'!$E45,COLUMN(REFERENCEMENT_ACCESSOIRES[[#Headers],[RESULTAT TYPE ISOLANT]])))=0,"",INDIRECT(NOM_FR_ACCESSOIRES&amp;ADDRESS('PR-tampon'!$E45,COLUMN(REFERENCEMENT_ACCESSOIRES[[#Headers],[RESULTAT TYPE ISOLANT]]))))))</f>
        <v/>
      </c>
    </row>
    <row r="80" spans="1:15" ht="70.150000000000006" customHeight="1" x14ac:dyDescent="0.25">
      <c r="A80" s="2" t="e">
        <f ca="1">IF('PR-tampon'!E46=0,"",IF(A79+1&gt;'MODULE DE RECHERCHE'!$E$37,"",A79+1))</f>
        <v>#VALUE!</v>
      </c>
      <c r="B80" s="8" t="str">
        <f ca="1">IF('PR-tampon'!E46="","",IF('PR-tampon'!E46=0,"",INDIRECT(NOM_FR_ACCESSOIRES&amp;ADDRESS('PR-tampon'!$E46,COLUMN(REFERENCEMENT_ACCESSOIRES[[#Headers],[DATE REFERENCEMENT]])))))</f>
        <v/>
      </c>
      <c r="C80" s="2" t="str">
        <f ca="1">IF('PR-tampon'!E46="","",IF('PR-tampon'!E46=0,"",INDIRECT(NOM_FR_ACCESSOIRES&amp;ADDRESS('PR-tampon'!$E46,COLUMN(REFERENCEMENT_ACCESSOIRES[[#Headers],[TYPE DE PROCEDE]])))))</f>
        <v/>
      </c>
      <c r="D80" s="2" t="str">
        <f ca="1">IF('PR-tampon'!E46="","",IF('PR-tampon'!E46=0,"",INDIRECT(NOM_FR_ACCESSOIRES&amp;ADDRESS('PR-tampon'!$E46,COLUMN(REFERENCEMENT_ACCESSOIRES[[#Headers],[NOM COMMERCIAL DU PROCEDE]])))))</f>
        <v/>
      </c>
      <c r="E80" s="2" t="str">
        <f ca="1">IF('PR-tampon'!E46="","",IF('PR-tampon'!E46=0,"",INDIRECT(NOM_FR_ACCESSOIRES&amp;ADDRESS('PR-tampon'!$E46,COLUMN(REFERENCEMENT_ACCESSOIRES[[#Headers],[FABRICANT/TITULAIRE]])))))</f>
        <v/>
      </c>
      <c r="F80" s="2" t="str">
        <f ca="1">IF('PR-tampon'!E46="","",IF('PR-tampon'!E46=0,"",INDIRECT(NOM_FR_ACCESSOIRES&amp;ADDRESS('PR-tampon'!$E46,COLUMN(REFERENCEMENT_ACCESSOIRES[[#Headers],[TYPE DE DOCUMENT DE REFERENCE]])))))</f>
        <v/>
      </c>
      <c r="G80" s="2" t="str">
        <f ca="1">IF('PR-tampon'!E46="","",IF('PR-tampon'!E46=0,"",INDIRECT(NOM_FR_ACCESSOIRES&amp;ADDRESS('PR-tampon'!$E46,COLUMN(REFERENCEMENT_ACCESSOIRES[[#Headers],[REF]])))))</f>
        <v/>
      </c>
      <c r="H80" s="8" t="str">
        <f ca="1">IF('PR-tampon'!E46="","",IF('PR-tampon'!E46=0,"",INDIRECT(NOM_FR_ACCESSOIRES&amp;ADDRESS('PR-tampon'!$E46,COLUMN(REFERENCEMENT_ACCESSOIRES[[#Headers],[AVIS LIMITE AU]])))))</f>
        <v/>
      </c>
      <c r="I80" s="8" t="str">
        <f ca="1">IF('PR-tampon'!E46="","",IF('PR-tampon'!E46=0,"",INDIRECT(NOM_FR_ACCESSOIRES&amp;ADDRESS('PR-tampon'!$E46,COLUMN(REFERENCEMENT_ACCESSOIRES[[#Headers],[TC/TNC
dans le domaine d''emploi visé]])))))</f>
        <v/>
      </c>
      <c r="J80" s="30" t="str">
        <f ca="1">IF('PR-tampon'!E46="","",IF('PR-tampon'!E46=0,"",INDIRECT(NOM_FR_ACCESSOIRES&amp;ADDRESS('PR-tampon'!$E46,COLUMN(REFERENCEMENT_ACCESSOIRES[[#Headers],[TYPE DE POSE]])))))</f>
        <v/>
      </c>
      <c r="K80" s="30" t="str">
        <f ca="1">IF('PR-tampon'!E46="","",IF('PR-tampon'!E46=0,"",IF(INDIRECT(NOM_FR_ACCESSOIRES&amp;ADDRESS('PR-tampon'!$E46,COLUMN(REFERENCEMENT_ACCESSOIRES[[#Headers],[OBSERVATIONS SUR DOMAINE D''EMPLOI]])))=0,"",INDIRECT(NOM_FR_ACCESSOIRES&amp;ADDRESS('PR-tampon'!$E46,COLUMN(REFERENCEMENT_ACCESSOIRES[[#Headers],[OBSERVATIONS SUR DOMAINE D''EMPLOI]]))))))</f>
        <v/>
      </c>
      <c r="L80" s="30" t="str">
        <f ca="1">IF('PR-tampon'!$E46="","",IF('PR-tampon'!$E46=0,"",INDIRECT(NOM_FR_ACCESSOIRES&amp;ADDRESS('PR-tampon'!$E46,COLUMN(REFERENCEMENT_ACCESSOIRES[[#Headers],[REVETEMENT VISE]])))))</f>
        <v/>
      </c>
      <c r="M80" s="30" t="str">
        <f ca="1">IF('PR-tampon'!$E46="","",IF('PR-tampon'!$E46=0,"",IF(INDIRECT(NOM_FR_ACCESSOIRES&amp;ADDRESS('PR-tampon'!$E46,COLUMN(REFERENCEMENT_ACCESSOIRES[[#Headers],[PRODUITS D''ETANCHEITE]])))=0,"",INDIRECT(NOM_FR_ACCESSOIRES&amp;ADDRESS('PR-tampon'!$E46,COLUMN(REFERENCEMENT_ACCESSOIRES[[#Headers],[PRODUITS D''ETANCHEITE]]))))))</f>
        <v/>
      </c>
      <c r="N80" s="30" t="str">
        <f ca="1">IF('PR-tampon'!$E46="","",IF('PR-tampon'!$E46=0,"",INDIRECT(NOM_FR_ACCESSOIRES&amp;ADDRESS('PR-tampon'!$E46,COLUMN(REFERENCEMENT_ACCESSOIRES[[#Headers],[CHAPE OU MORTIER VISE]])))))</f>
        <v/>
      </c>
      <c r="O80" s="30" t="str">
        <f ca="1">IF('PR-tampon'!$E46="","",IF('PR-tampon'!$E46=0,"",IF(INDIRECT(NOM_FR_ACCESSOIRES&amp;ADDRESS('PR-tampon'!$E46,COLUMN(REFERENCEMENT_ACCESSOIRES[[#Headers],[RESULTAT TYPE ISOLANT]])))=0,"",INDIRECT(NOM_FR_ACCESSOIRES&amp;ADDRESS('PR-tampon'!$E46,COLUMN(REFERENCEMENT_ACCESSOIRES[[#Headers],[RESULTAT TYPE ISOLANT]]))))))</f>
        <v/>
      </c>
    </row>
    <row r="81" spans="1:15" ht="70.150000000000006" customHeight="1" x14ac:dyDescent="0.25">
      <c r="A81" s="2" t="e">
        <f ca="1">IF('PR-tampon'!E47=0,"",IF(A80+1&gt;'MODULE DE RECHERCHE'!$E$37,"",A80+1))</f>
        <v>#VALUE!</v>
      </c>
      <c r="B81" s="8" t="str">
        <f ca="1">IF('PR-tampon'!E47="","",IF('PR-tampon'!E47=0,"",INDIRECT(NOM_FR_ACCESSOIRES&amp;ADDRESS('PR-tampon'!$E47,COLUMN(REFERENCEMENT_ACCESSOIRES[[#Headers],[DATE REFERENCEMENT]])))))</f>
        <v/>
      </c>
      <c r="C81" s="2" t="str">
        <f ca="1">IF('PR-tampon'!E47="","",IF('PR-tampon'!E47=0,"",INDIRECT(NOM_FR_ACCESSOIRES&amp;ADDRESS('PR-tampon'!$E47,COLUMN(REFERENCEMENT_ACCESSOIRES[[#Headers],[TYPE DE PROCEDE]])))))</f>
        <v/>
      </c>
      <c r="D81" s="2" t="str">
        <f ca="1">IF('PR-tampon'!E47="","",IF('PR-tampon'!E47=0,"",INDIRECT(NOM_FR_ACCESSOIRES&amp;ADDRESS('PR-tampon'!$E47,COLUMN(REFERENCEMENT_ACCESSOIRES[[#Headers],[NOM COMMERCIAL DU PROCEDE]])))))</f>
        <v/>
      </c>
      <c r="E81" s="2" t="str">
        <f ca="1">IF('PR-tampon'!E47="","",IF('PR-tampon'!E47=0,"",INDIRECT(NOM_FR_ACCESSOIRES&amp;ADDRESS('PR-tampon'!$E47,COLUMN(REFERENCEMENT_ACCESSOIRES[[#Headers],[FABRICANT/TITULAIRE]])))))</f>
        <v/>
      </c>
      <c r="F81" s="2" t="str">
        <f ca="1">IF('PR-tampon'!E47="","",IF('PR-tampon'!E47=0,"",INDIRECT(NOM_FR_ACCESSOIRES&amp;ADDRESS('PR-tampon'!$E47,COLUMN(REFERENCEMENT_ACCESSOIRES[[#Headers],[TYPE DE DOCUMENT DE REFERENCE]])))))</f>
        <v/>
      </c>
      <c r="G81" s="2" t="str">
        <f ca="1">IF('PR-tampon'!E47="","",IF('PR-tampon'!E47=0,"",INDIRECT(NOM_FR_ACCESSOIRES&amp;ADDRESS('PR-tampon'!$E47,COLUMN(REFERENCEMENT_ACCESSOIRES[[#Headers],[REF]])))))</f>
        <v/>
      </c>
      <c r="H81" s="8" t="str">
        <f ca="1">IF('PR-tampon'!E47="","",IF('PR-tampon'!E47=0,"",INDIRECT(NOM_FR_ACCESSOIRES&amp;ADDRESS('PR-tampon'!$E47,COLUMN(REFERENCEMENT_ACCESSOIRES[[#Headers],[AVIS LIMITE AU]])))))</f>
        <v/>
      </c>
      <c r="I81" s="8" t="str">
        <f ca="1">IF('PR-tampon'!E47="","",IF('PR-tampon'!E47=0,"",INDIRECT(NOM_FR_ACCESSOIRES&amp;ADDRESS('PR-tampon'!$E47,COLUMN(REFERENCEMENT_ACCESSOIRES[[#Headers],[TC/TNC
dans le domaine d''emploi visé]])))))</f>
        <v/>
      </c>
      <c r="J81" s="30" t="str">
        <f ca="1">IF('PR-tampon'!E47="","",IF('PR-tampon'!E47=0,"",INDIRECT(NOM_FR_ACCESSOIRES&amp;ADDRESS('PR-tampon'!$E47,COLUMN(REFERENCEMENT_ACCESSOIRES[[#Headers],[TYPE DE POSE]])))))</f>
        <v/>
      </c>
      <c r="K81" s="30" t="str">
        <f ca="1">IF('PR-tampon'!E47="","",IF('PR-tampon'!E47=0,"",IF(INDIRECT(NOM_FR_ACCESSOIRES&amp;ADDRESS('PR-tampon'!$E47,COLUMN(REFERENCEMENT_ACCESSOIRES[[#Headers],[OBSERVATIONS SUR DOMAINE D''EMPLOI]])))=0,"",INDIRECT(NOM_FR_ACCESSOIRES&amp;ADDRESS('PR-tampon'!$E47,COLUMN(REFERENCEMENT_ACCESSOIRES[[#Headers],[OBSERVATIONS SUR DOMAINE D''EMPLOI]]))))))</f>
        <v/>
      </c>
      <c r="L81" s="30" t="str">
        <f ca="1">IF('PR-tampon'!$E47="","",IF('PR-tampon'!$E47=0,"",INDIRECT(NOM_FR_ACCESSOIRES&amp;ADDRESS('PR-tampon'!$E47,COLUMN(REFERENCEMENT_ACCESSOIRES[[#Headers],[REVETEMENT VISE]])))))</f>
        <v/>
      </c>
      <c r="M81" s="30" t="str">
        <f ca="1">IF('PR-tampon'!$E47="","",IF('PR-tampon'!$E47=0,"",IF(INDIRECT(NOM_FR_ACCESSOIRES&amp;ADDRESS('PR-tampon'!$E47,COLUMN(REFERENCEMENT_ACCESSOIRES[[#Headers],[PRODUITS D''ETANCHEITE]])))=0,"",INDIRECT(NOM_FR_ACCESSOIRES&amp;ADDRESS('PR-tampon'!$E47,COLUMN(REFERENCEMENT_ACCESSOIRES[[#Headers],[PRODUITS D''ETANCHEITE]]))))))</f>
        <v/>
      </c>
      <c r="N81" s="30" t="str">
        <f ca="1">IF('PR-tampon'!$E47="","",IF('PR-tampon'!$E47=0,"",INDIRECT(NOM_FR_ACCESSOIRES&amp;ADDRESS('PR-tampon'!$E47,COLUMN(REFERENCEMENT_ACCESSOIRES[[#Headers],[CHAPE OU MORTIER VISE]])))))</f>
        <v/>
      </c>
      <c r="O81" s="30" t="str">
        <f ca="1">IF('PR-tampon'!$E47="","",IF('PR-tampon'!$E47=0,"",IF(INDIRECT(NOM_FR_ACCESSOIRES&amp;ADDRESS('PR-tampon'!$E47,COLUMN(REFERENCEMENT_ACCESSOIRES[[#Headers],[RESULTAT TYPE ISOLANT]])))=0,"",INDIRECT(NOM_FR_ACCESSOIRES&amp;ADDRESS('PR-tampon'!$E47,COLUMN(REFERENCEMENT_ACCESSOIRES[[#Headers],[RESULTAT TYPE ISOLANT]]))))))</f>
        <v/>
      </c>
    </row>
    <row r="82" spans="1:15" ht="70.150000000000006" customHeight="1" x14ac:dyDescent="0.25">
      <c r="A82" s="2" t="e">
        <f ca="1">IF('PR-tampon'!E48=0,"",IF(A81+1&gt;'MODULE DE RECHERCHE'!$E$37,"",A81+1))</f>
        <v>#VALUE!</v>
      </c>
      <c r="B82" s="8" t="str">
        <f ca="1">IF('PR-tampon'!E48="","",IF('PR-tampon'!E48=0,"",INDIRECT(NOM_FR_ACCESSOIRES&amp;ADDRESS('PR-tampon'!$E48,COLUMN(REFERENCEMENT_ACCESSOIRES[[#Headers],[DATE REFERENCEMENT]])))))</f>
        <v/>
      </c>
      <c r="C82" s="2" t="str">
        <f ca="1">IF('PR-tampon'!E48="","",IF('PR-tampon'!E48=0,"",INDIRECT(NOM_FR_ACCESSOIRES&amp;ADDRESS('PR-tampon'!$E48,COLUMN(REFERENCEMENT_ACCESSOIRES[[#Headers],[TYPE DE PROCEDE]])))))</f>
        <v/>
      </c>
      <c r="D82" s="2" t="str">
        <f ca="1">IF('PR-tampon'!E48="","",IF('PR-tampon'!E48=0,"",INDIRECT(NOM_FR_ACCESSOIRES&amp;ADDRESS('PR-tampon'!$E48,COLUMN(REFERENCEMENT_ACCESSOIRES[[#Headers],[NOM COMMERCIAL DU PROCEDE]])))))</f>
        <v/>
      </c>
      <c r="E82" s="2" t="str">
        <f ca="1">IF('PR-tampon'!E48="","",IF('PR-tampon'!E48=0,"",INDIRECT(NOM_FR_ACCESSOIRES&amp;ADDRESS('PR-tampon'!$E48,COLUMN(REFERENCEMENT_ACCESSOIRES[[#Headers],[FABRICANT/TITULAIRE]])))))</f>
        <v/>
      </c>
      <c r="F82" s="2" t="str">
        <f ca="1">IF('PR-tampon'!E48="","",IF('PR-tampon'!E48=0,"",INDIRECT(NOM_FR_ACCESSOIRES&amp;ADDRESS('PR-tampon'!$E48,COLUMN(REFERENCEMENT_ACCESSOIRES[[#Headers],[TYPE DE DOCUMENT DE REFERENCE]])))))</f>
        <v/>
      </c>
      <c r="G82" s="2" t="str">
        <f ca="1">IF('PR-tampon'!E48="","",IF('PR-tampon'!E48=0,"",INDIRECT(NOM_FR_ACCESSOIRES&amp;ADDRESS('PR-tampon'!$E48,COLUMN(REFERENCEMENT_ACCESSOIRES[[#Headers],[REF]])))))</f>
        <v/>
      </c>
      <c r="H82" s="8" t="str">
        <f ca="1">IF('PR-tampon'!E48="","",IF('PR-tampon'!E48=0,"",INDIRECT(NOM_FR_ACCESSOIRES&amp;ADDRESS('PR-tampon'!$E48,COLUMN(REFERENCEMENT_ACCESSOIRES[[#Headers],[AVIS LIMITE AU]])))))</f>
        <v/>
      </c>
      <c r="I82" s="8" t="str">
        <f ca="1">IF('PR-tampon'!E48="","",IF('PR-tampon'!E48=0,"",INDIRECT(NOM_FR_ACCESSOIRES&amp;ADDRESS('PR-tampon'!$E48,COLUMN(REFERENCEMENT_ACCESSOIRES[[#Headers],[TC/TNC
dans le domaine d''emploi visé]])))))</f>
        <v/>
      </c>
      <c r="J82" s="30" t="str">
        <f ca="1">IF('PR-tampon'!E48="","",IF('PR-tampon'!E48=0,"",INDIRECT(NOM_FR_ACCESSOIRES&amp;ADDRESS('PR-tampon'!$E48,COLUMN(REFERENCEMENT_ACCESSOIRES[[#Headers],[TYPE DE POSE]])))))</f>
        <v/>
      </c>
      <c r="K82" s="30" t="str">
        <f ca="1">IF('PR-tampon'!E48="","",IF('PR-tampon'!E48=0,"",IF(INDIRECT(NOM_FR_ACCESSOIRES&amp;ADDRESS('PR-tampon'!$E48,COLUMN(REFERENCEMENT_ACCESSOIRES[[#Headers],[OBSERVATIONS SUR DOMAINE D''EMPLOI]])))=0,"",INDIRECT(NOM_FR_ACCESSOIRES&amp;ADDRESS('PR-tampon'!$E48,COLUMN(REFERENCEMENT_ACCESSOIRES[[#Headers],[OBSERVATIONS SUR DOMAINE D''EMPLOI]]))))))</f>
        <v/>
      </c>
      <c r="L82" s="30" t="str">
        <f ca="1">IF('PR-tampon'!$E48="","",IF('PR-tampon'!$E48=0,"",INDIRECT(NOM_FR_ACCESSOIRES&amp;ADDRESS('PR-tampon'!$E48,COLUMN(REFERENCEMENT_ACCESSOIRES[[#Headers],[REVETEMENT VISE]])))))</f>
        <v/>
      </c>
      <c r="M82" s="30" t="str">
        <f ca="1">IF('PR-tampon'!$E48="","",IF('PR-tampon'!$E48=0,"",IF(INDIRECT(NOM_FR_ACCESSOIRES&amp;ADDRESS('PR-tampon'!$E48,COLUMN(REFERENCEMENT_ACCESSOIRES[[#Headers],[PRODUITS D''ETANCHEITE]])))=0,"",INDIRECT(NOM_FR_ACCESSOIRES&amp;ADDRESS('PR-tampon'!$E48,COLUMN(REFERENCEMENT_ACCESSOIRES[[#Headers],[PRODUITS D''ETANCHEITE]]))))))</f>
        <v/>
      </c>
      <c r="N82" s="30" t="str">
        <f ca="1">IF('PR-tampon'!$E48="","",IF('PR-tampon'!$E48=0,"",INDIRECT(NOM_FR_ACCESSOIRES&amp;ADDRESS('PR-tampon'!$E48,COLUMN(REFERENCEMENT_ACCESSOIRES[[#Headers],[CHAPE OU MORTIER VISE]])))))</f>
        <v/>
      </c>
      <c r="O82" s="30" t="str">
        <f ca="1">IF('PR-tampon'!$E48="","",IF('PR-tampon'!$E48=0,"",IF(INDIRECT(NOM_FR_ACCESSOIRES&amp;ADDRESS('PR-tampon'!$E48,COLUMN(REFERENCEMENT_ACCESSOIRES[[#Headers],[RESULTAT TYPE ISOLANT]])))=0,"",INDIRECT(NOM_FR_ACCESSOIRES&amp;ADDRESS('PR-tampon'!$E48,COLUMN(REFERENCEMENT_ACCESSOIRES[[#Headers],[RESULTAT TYPE ISOLANT]]))))))</f>
        <v/>
      </c>
    </row>
    <row r="83" spans="1:15" ht="70.150000000000006" customHeight="1" x14ac:dyDescent="0.25">
      <c r="A83" s="2" t="e">
        <f ca="1">IF('PR-tampon'!E49=0,"",IF(A82+1&gt;'MODULE DE RECHERCHE'!$E$37,"",A82+1))</f>
        <v>#VALUE!</v>
      </c>
      <c r="B83" s="8" t="str">
        <f ca="1">IF('PR-tampon'!E49="","",IF('PR-tampon'!E49=0,"",INDIRECT(NOM_FR_ACCESSOIRES&amp;ADDRESS('PR-tampon'!$E49,COLUMN(REFERENCEMENT_ACCESSOIRES[[#Headers],[DATE REFERENCEMENT]])))))</f>
        <v/>
      </c>
      <c r="C83" s="2" t="str">
        <f ca="1">IF('PR-tampon'!E49="","",IF('PR-tampon'!E49=0,"",INDIRECT(NOM_FR_ACCESSOIRES&amp;ADDRESS('PR-tampon'!$E49,COLUMN(REFERENCEMENT_ACCESSOIRES[[#Headers],[TYPE DE PROCEDE]])))))</f>
        <v/>
      </c>
      <c r="D83" s="2" t="str">
        <f ca="1">IF('PR-tampon'!E49="","",IF('PR-tampon'!E49=0,"",INDIRECT(NOM_FR_ACCESSOIRES&amp;ADDRESS('PR-tampon'!$E49,COLUMN(REFERENCEMENT_ACCESSOIRES[[#Headers],[NOM COMMERCIAL DU PROCEDE]])))))</f>
        <v/>
      </c>
      <c r="E83" s="2" t="str">
        <f ca="1">IF('PR-tampon'!E49="","",IF('PR-tampon'!E49=0,"",INDIRECT(NOM_FR_ACCESSOIRES&amp;ADDRESS('PR-tampon'!$E49,COLUMN(REFERENCEMENT_ACCESSOIRES[[#Headers],[FABRICANT/TITULAIRE]])))))</f>
        <v/>
      </c>
      <c r="F83" s="2" t="str">
        <f ca="1">IF('PR-tampon'!E49="","",IF('PR-tampon'!E49=0,"",INDIRECT(NOM_FR_ACCESSOIRES&amp;ADDRESS('PR-tampon'!$E49,COLUMN(REFERENCEMENT_ACCESSOIRES[[#Headers],[TYPE DE DOCUMENT DE REFERENCE]])))))</f>
        <v/>
      </c>
      <c r="G83" s="2" t="str">
        <f ca="1">IF('PR-tampon'!E49="","",IF('PR-tampon'!E49=0,"",INDIRECT(NOM_FR_ACCESSOIRES&amp;ADDRESS('PR-tampon'!$E49,COLUMN(REFERENCEMENT_ACCESSOIRES[[#Headers],[REF]])))))</f>
        <v/>
      </c>
      <c r="H83" s="8" t="str">
        <f ca="1">IF('PR-tampon'!E49="","",IF('PR-tampon'!E49=0,"",INDIRECT(NOM_FR_ACCESSOIRES&amp;ADDRESS('PR-tampon'!$E49,COLUMN(REFERENCEMENT_ACCESSOIRES[[#Headers],[AVIS LIMITE AU]])))))</f>
        <v/>
      </c>
      <c r="I83" s="8" t="str">
        <f ca="1">IF('PR-tampon'!E49="","",IF('PR-tampon'!E49=0,"",INDIRECT(NOM_FR_ACCESSOIRES&amp;ADDRESS('PR-tampon'!$E49,COLUMN(REFERENCEMENT_ACCESSOIRES[[#Headers],[TC/TNC
dans le domaine d''emploi visé]])))))</f>
        <v/>
      </c>
      <c r="J83" s="30" t="str">
        <f ca="1">IF('PR-tampon'!E49="","",IF('PR-tampon'!E49=0,"",INDIRECT(NOM_FR_ACCESSOIRES&amp;ADDRESS('PR-tampon'!$E49,COLUMN(REFERENCEMENT_ACCESSOIRES[[#Headers],[TYPE DE POSE]])))))</f>
        <v/>
      </c>
      <c r="K83" s="30" t="str">
        <f ca="1">IF('PR-tampon'!E49="","",IF('PR-tampon'!E49=0,"",IF(INDIRECT(NOM_FR_ACCESSOIRES&amp;ADDRESS('PR-tampon'!$E49,COLUMN(REFERENCEMENT_ACCESSOIRES[[#Headers],[OBSERVATIONS SUR DOMAINE D''EMPLOI]])))=0,"",INDIRECT(NOM_FR_ACCESSOIRES&amp;ADDRESS('PR-tampon'!$E49,COLUMN(REFERENCEMENT_ACCESSOIRES[[#Headers],[OBSERVATIONS SUR DOMAINE D''EMPLOI]]))))))</f>
        <v/>
      </c>
      <c r="L83" s="30" t="str">
        <f ca="1">IF('PR-tampon'!$E49="","",IF('PR-tampon'!$E49=0,"",INDIRECT(NOM_FR_ACCESSOIRES&amp;ADDRESS('PR-tampon'!$E49,COLUMN(REFERENCEMENT_ACCESSOIRES[[#Headers],[REVETEMENT VISE]])))))</f>
        <v/>
      </c>
      <c r="M83" s="30" t="str">
        <f ca="1">IF('PR-tampon'!$E49="","",IF('PR-tampon'!$E49=0,"",IF(INDIRECT(NOM_FR_ACCESSOIRES&amp;ADDRESS('PR-tampon'!$E49,COLUMN(REFERENCEMENT_ACCESSOIRES[[#Headers],[PRODUITS D''ETANCHEITE]])))=0,"",INDIRECT(NOM_FR_ACCESSOIRES&amp;ADDRESS('PR-tampon'!$E49,COLUMN(REFERENCEMENT_ACCESSOIRES[[#Headers],[PRODUITS D''ETANCHEITE]]))))))</f>
        <v/>
      </c>
      <c r="N83" s="30" t="str">
        <f ca="1">IF('PR-tampon'!$E49="","",IF('PR-tampon'!$E49=0,"",INDIRECT(NOM_FR_ACCESSOIRES&amp;ADDRESS('PR-tampon'!$E49,COLUMN(REFERENCEMENT_ACCESSOIRES[[#Headers],[CHAPE OU MORTIER VISE]])))))</f>
        <v/>
      </c>
      <c r="O83" s="30" t="str">
        <f ca="1">IF('PR-tampon'!$E49="","",IF('PR-tampon'!$E49=0,"",IF(INDIRECT(NOM_FR_ACCESSOIRES&amp;ADDRESS('PR-tampon'!$E49,COLUMN(REFERENCEMENT_ACCESSOIRES[[#Headers],[RESULTAT TYPE ISOLANT]])))=0,"",INDIRECT(NOM_FR_ACCESSOIRES&amp;ADDRESS('PR-tampon'!$E49,COLUMN(REFERENCEMENT_ACCESSOIRES[[#Headers],[RESULTAT TYPE ISOLANT]]))))))</f>
        <v/>
      </c>
    </row>
    <row r="84" spans="1:15" ht="70.150000000000006" customHeight="1" x14ac:dyDescent="0.25">
      <c r="A84" s="2" t="e">
        <f ca="1">IF('PR-tampon'!E50=0,"",IF(A83+1&gt;'MODULE DE RECHERCHE'!$E$37,"",A83+1))</f>
        <v>#VALUE!</v>
      </c>
      <c r="B84" s="8" t="str">
        <f ca="1">IF('PR-tampon'!E50="","",IF('PR-tampon'!E50=0,"",INDIRECT(NOM_FR_ACCESSOIRES&amp;ADDRESS('PR-tampon'!$E50,COLUMN(REFERENCEMENT_ACCESSOIRES[[#Headers],[DATE REFERENCEMENT]])))))</f>
        <v/>
      </c>
      <c r="C84" s="2" t="str">
        <f ca="1">IF('PR-tampon'!E50="","",IF('PR-tampon'!E50=0,"",INDIRECT(NOM_FR_ACCESSOIRES&amp;ADDRESS('PR-tampon'!$E50,COLUMN(REFERENCEMENT_ACCESSOIRES[[#Headers],[TYPE DE PROCEDE]])))))</f>
        <v/>
      </c>
      <c r="D84" s="2" t="str">
        <f ca="1">IF('PR-tampon'!E50="","",IF('PR-tampon'!E50=0,"",INDIRECT(NOM_FR_ACCESSOIRES&amp;ADDRESS('PR-tampon'!$E50,COLUMN(REFERENCEMENT_ACCESSOIRES[[#Headers],[NOM COMMERCIAL DU PROCEDE]])))))</f>
        <v/>
      </c>
      <c r="E84" s="2" t="str">
        <f ca="1">IF('PR-tampon'!E50="","",IF('PR-tampon'!E50=0,"",INDIRECT(NOM_FR_ACCESSOIRES&amp;ADDRESS('PR-tampon'!$E50,COLUMN(REFERENCEMENT_ACCESSOIRES[[#Headers],[FABRICANT/TITULAIRE]])))))</f>
        <v/>
      </c>
      <c r="F84" s="2" t="str">
        <f ca="1">IF('PR-tampon'!E50="","",IF('PR-tampon'!E50=0,"",INDIRECT(NOM_FR_ACCESSOIRES&amp;ADDRESS('PR-tampon'!$E50,COLUMN(REFERENCEMENT_ACCESSOIRES[[#Headers],[TYPE DE DOCUMENT DE REFERENCE]])))))</f>
        <v/>
      </c>
      <c r="G84" s="2" t="str">
        <f ca="1">IF('PR-tampon'!E50="","",IF('PR-tampon'!E50=0,"",INDIRECT(NOM_FR_ACCESSOIRES&amp;ADDRESS('PR-tampon'!$E50,COLUMN(REFERENCEMENT_ACCESSOIRES[[#Headers],[REF]])))))</f>
        <v/>
      </c>
      <c r="H84" s="8" t="str">
        <f ca="1">IF('PR-tampon'!E50="","",IF('PR-tampon'!E50=0,"",INDIRECT(NOM_FR_ACCESSOIRES&amp;ADDRESS('PR-tampon'!$E50,COLUMN(REFERENCEMENT_ACCESSOIRES[[#Headers],[AVIS LIMITE AU]])))))</f>
        <v/>
      </c>
      <c r="I84" s="8" t="str">
        <f ca="1">IF('PR-tampon'!E50="","",IF('PR-tampon'!E50=0,"",INDIRECT(NOM_FR_ACCESSOIRES&amp;ADDRESS('PR-tampon'!$E50,COLUMN(REFERENCEMENT_ACCESSOIRES[[#Headers],[TC/TNC
dans le domaine d''emploi visé]])))))</f>
        <v/>
      </c>
      <c r="J84" s="30" t="str">
        <f ca="1">IF('PR-tampon'!E50="","",IF('PR-tampon'!E50=0,"",INDIRECT(NOM_FR_ACCESSOIRES&amp;ADDRESS('PR-tampon'!$E50,COLUMN(REFERENCEMENT_ACCESSOIRES[[#Headers],[TYPE DE POSE]])))))</f>
        <v/>
      </c>
      <c r="K84" s="30" t="str">
        <f ca="1">IF('PR-tampon'!E50="","",IF('PR-tampon'!E50=0,"",IF(INDIRECT(NOM_FR_ACCESSOIRES&amp;ADDRESS('PR-tampon'!$E50,COLUMN(REFERENCEMENT_ACCESSOIRES[[#Headers],[OBSERVATIONS SUR DOMAINE D''EMPLOI]])))=0,"",INDIRECT(NOM_FR_ACCESSOIRES&amp;ADDRESS('PR-tampon'!$E50,COLUMN(REFERENCEMENT_ACCESSOIRES[[#Headers],[OBSERVATIONS SUR DOMAINE D''EMPLOI]]))))))</f>
        <v/>
      </c>
      <c r="L84" s="30" t="str">
        <f ca="1">IF('PR-tampon'!$E50="","",IF('PR-tampon'!$E50=0,"",INDIRECT(NOM_FR_ACCESSOIRES&amp;ADDRESS('PR-tampon'!$E50,COLUMN(REFERENCEMENT_ACCESSOIRES[[#Headers],[REVETEMENT VISE]])))))</f>
        <v/>
      </c>
      <c r="M84" s="30" t="str">
        <f ca="1">IF('PR-tampon'!$E50="","",IF('PR-tampon'!$E50=0,"",IF(INDIRECT(NOM_FR_ACCESSOIRES&amp;ADDRESS('PR-tampon'!$E50,COLUMN(REFERENCEMENT_ACCESSOIRES[[#Headers],[PRODUITS D''ETANCHEITE]])))=0,"",INDIRECT(NOM_FR_ACCESSOIRES&amp;ADDRESS('PR-tampon'!$E50,COLUMN(REFERENCEMENT_ACCESSOIRES[[#Headers],[PRODUITS D''ETANCHEITE]]))))))</f>
        <v/>
      </c>
      <c r="N84" s="30" t="str">
        <f ca="1">IF('PR-tampon'!$E50="","",IF('PR-tampon'!$E50=0,"",INDIRECT(NOM_FR_ACCESSOIRES&amp;ADDRESS('PR-tampon'!$E50,COLUMN(REFERENCEMENT_ACCESSOIRES[[#Headers],[CHAPE OU MORTIER VISE]])))))</f>
        <v/>
      </c>
      <c r="O84" s="30" t="str">
        <f ca="1">IF('PR-tampon'!$E50="","",IF('PR-tampon'!$E50=0,"",IF(INDIRECT(NOM_FR_ACCESSOIRES&amp;ADDRESS('PR-tampon'!$E50,COLUMN(REFERENCEMENT_ACCESSOIRES[[#Headers],[RESULTAT TYPE ISOLANT]])))=0,"",INDIRECT(NOM_FR_ACCESSOIRES&amp;ADDRESS('PR-tampon'!$E50,COLUMN(REFERENCEMENT_ACCESSOIRES[[#Headers],[RESULTAT TYPE ISOLANT]]))))))</f>
        <v/>
      </c>
    </row>
    <row r="85" spans="1:15" ht="70.150000000000006" customHeight="1" x14ac:dyDescent="0.25">
      <c r="A85" s="2" t="e">
        <f ca="1">IF('PR-tampon'!E51=0,"",IF(A84+1&gt;'MODULE DE RECHERCHE'!$E$37,"",A84+1))</f>
        <v>#VALUE!</v>
      </c>
      <c r="B85" s="8" t="str">
        <f ca="1">IF('PR-tampon'!E51="","",IF('PR-tampon'!E51=0,"",INDIRECT(NOM_FR_ACCESSOIRES&amp;ADDRESS('PR-tampon'!$E51,COLUMN(REFERENCEMENT_ACCESSOIRES[[#Headers],[DATE REFERENCEMENT]])))))</f>
        <v/>
      </c>
      <c r="C85" s="2" t="str">
        <f ca="1">IF('PR-tampon'!E51="","",IF('PR-tampon'!E51=0,"",INDIRECT(NOM_FR_ACCESSOIRES&amp;ADDRESS('PR-tampon'!$E51,COLUMN(REFERENCEMENT_ACCESSOIRES[[#Headers],[TYPE DE PROCEDE]])))))</f>
        <v/>
      </c>
      <c r="D85" s="2" t="str">
        <f ca="1">IF('PR-tampon'!E51="","",IF('PR-tampon'!E51=0,"",INDIRECT(NOM_FR_ACCESSOIRES&amp;ADDRESS('PR-tampon'!$E51,COLUMN(REFERENCEMENT_ACCESSOIRES[[#Headers],[NOM COMMERCIAL DU PROCEDE]])))))</f>
        <v/>
      </c>
      <c r="E85" s="2" t="str">
        <f ca="1">IF('PR-tampon'!E51="","",IF('PR-tampon'!E51=0,"",INDIRECT(NOM_FR_ACCESSOIRES&amp;ADDRESS('PR-tampon'!$E51,COLUMN(REFERENCEMENT_ACCESSOIRES[[#Headers],[FABRICANT/TITULAIRE]])))))</f>
        <v/>
      </c>
      <c r="F85" s="2" t="str">
        <f ca="1">IF('PR-tampon'!E51="","",IF('PR-tampon'!E51=0,"",INDIRECT(NOM_FR_ACCESSOIRES&amp;ADDRESS('PR-tampon'!$E51,COLUMN(REFERENCEMENT_ACCESSOIRES[[#Headers],[TYPE DE DOCUMENT DE REFERENCE]])))))</f>
        <v/>
      </c>
      <c r="G85" s="2" t="str">
        <f ca="1">IF('PR-tampon'!E51="","",IF('PR-tampon'!E51=0,"",INDIRECT(NOM_FR_ACCESSOIRES&amp;ADDRESS('PR-tampon'!$E51,COLUMN(REFERENCEMENT_ACCESSOIRES[[#Headers],[REF]])))))</f>
        <v/>
      </c>
      <c r="H85" s="8" t="str">
        <f ca="1">IF('PR-tampon'!E51="","",IF('PR-tampon'!E51=0,"",INDIRECT(NOM_FR_ACCESSOIRES&amp;ADDRESS('PR-tampon'!$E51,COLUMN(REFERENCEMENT_ACCESSOIRES[[#Headers],[AVIS LIMITE AU]])))))</f>
        <v/>
      </c>
      <c r="I85" s="8" t="str">
        <f ca="1">IF('PR-tampon'!E51="","",IF('PR-tampon'!E51=0,"",INDIRECT(NOM_FR_ACCESSOIRES&amp;ADDRESS('PR-tampon'!$E51,COLUMN(REFERENCEMENT_ACCESSOIRES[[#Headers],[TC/TNC
dans le domaine d''emploi visé]])))))</f>
        <v/>
      </c>
      <c r="J85" s="30" t="str">
        <f ca="1">IF('PR-tampon'!E51="","",IF('PR-tampon'!E51=0,"",INDIRECT(NOM_FR_ACCESSOIRES&amp;ADDRESS('PR-tampon'!$E51,COLUMN(REFERENCEMENT_ACCESSOIRES[[#Headers],[TYPE DE POSE]])))))</f>
        <v/>
      </c>
      <c r="K85" s="30" t="str">
        <f ca="1">IF('PR-tampon'!E51="","",IF('PR-tampon'!E51=0,"",IF(INDIRECT(NOM_FR_ACCESSOIRES&amp;ADDRESS('PR-tampon'!$E51,COLUMN(REFERENCEMENT_ACCESSOIRES[[#Headers],[OBSERVATIONS SUR DOMAINE D''EMPLOI]])))=0,"",INDIRECT(NOM_FR_ACCESSOIRES&amp;ADDRESS('PR-tampon'!$E51,COLUMN(REFERENCEMENT_ACCESSOIRES[[#Headers],[OBSERVATIONS SUR DOMAINE D''EMPLOI]]))))))</f>
        <v/>
      </c>
      <c r="L85" s="30" t="str">
        <f ca="1">IF('PR-tampon'!$E51="","",IF('PR-tampon'!$E51=0,"",INDIRECT(NOM_FR_ACCESSOIRES&amp;ADDRESS('PR-tampon'!$E51,COLUMN(REFERENCEMENT_ACCESSOIRES[[#Headers],[REVETEMENT VISE]])))))</f>
        <v/>
      </c>
      <c r="M85" s="30" t="str">
        <f ca="1">IF('PR-tampon'!$E51="","",IF('PR-tampon'!$E51=0,"",IF(INDIRECT(NOM_FR_ACCESSOIRES&amp;ADDRESS('PR-tampon'!$E51,COLUMN(REFERENCEMENT_ACCESSOIRES[[#Headers],[PRODUITS D''ETANCHEITE]])))=0,"",INDIRECT(NOM_FR_ACCESSOIRES&amp;ADDRESS('PR-tampon'!$E51,COLUMN(REFERENCEMENT_ACCESSOIRES[[#Headers],[PRODUITS D''ETANCHEITE]]))))))</f>
        <v/>
      </c>
      <c r="N85" s="30" t="str">
        <f ca="1">IF('PR-tampon'!$E51="","",IF('PR-tampon'!$E51=0,"",INDIRECT(NOM_FR_ACCESSOIRES&amp;ADDRESS('PR-tampon'!$E51,COLUMN(REFERENCEMENT_ACCESSOIRES[[#Headers],[CHAPE OU MORTIER VISE]])))))</f>
        <v/>
      </c>
      <c r="O85" s="30" t="str">
        <f ca="1">IF('PR-tampon'!$E51="","",IF('PR-tampon'!$E51=0,"",IF(INDIRECT(NOM_FR_ACCESSOIRES&amp;ADDRESS('PR-tampon'!$E51,COLUMN(REFERENCEMENT_ACCESSOIRES[[#Headers],[RESULTAT TYPE ISOLANT]])))=0,"",INDIRECT(NOM_FR_ACCESSOIRES&amp;ADDRESS('PR-tampon'!$E51,COLUMN(REFERENCEMENT_ACCESSOIRES[[#Headers],[RESULTAT TYPE ISOLANT]]))))))</f>
        <v/>
      </c>
    </row>
    <row r="86" spans="1:15" ht="70.150000000000006" customHeight="1" x14ac:dyDescent="0.25">
      <c r="A86" s="2" t="e">
        <f ca="1">IF('PR-tampon'!E52=0,"",IF(A85+1&gt;'MODULE DE RECHERCHE'!$E$37,"",A85+1))</f>
        <v>#VALUE!</v>
      </c>
      <c r="B86" s="8" t="str">
        <f ca="1">IF('PR-tampon'!E52="","",IF('PR-tampon'!E52=0,"",INDIRECT(NOM_FR_ACCESSOIRES&amp;ADDRESS('PR-tampon'!$E52,COLUMN(REFERENCEMENT_ACCESSOIRES[[#Headers],[DATE REFERENCEMENT]])))))</f>
        <v/>
      </c>
      <c r="C86" s="2" t="str">
        <f ca="1">IF('PR-tampon'!E52="","",IF('PR-tampon'!E52=0,"",INDIRECT(NOM_FR_ACCESSOIRES&amp;ADDRESS('PR-tampon'!$E52,COLUMN(REFERENCEMENT_ACCESSOIRES[[#Headers],[TYPE DE PROCEDE]])))))</f>
        <v/>
      </c>
      <c r="D86" s="2" t="str">
        <f ca="1">IF('PR-tampon'!E52="","",IF('PR-tampon'!E52=0,"",INDIRECT(NOM_FR_ACCESSOIRES&amp;ADDRESS('PR-tampon'!$E52,COLUMN(REFERENCEMENT_ACCESSOIRES[[#Headers],[NOM COMMERCIAL DU PROCEDE]])))))</f>
        <v/>
      </c>
      <c r="E86" s="2" t="str">
        <f ca="1">IF('PR-tampon'!E52="","",IF('PR-tampon'!E52=0,"",INDIRECT(NOM_FR_ACCESSOIRES&amp;ADDRESS('PR-tampon'!$E52,COLUMN(REFERENCEMENT_ACCESSOIRES[[#Headers],[FABRICANT/TITULAIRE]])))))</f>
        <v/>
      </c>
      <c r="F86" s="2" t="str">
        <f ca="1">IF('PR-tampon'!E52="","",IF('PR-tampon'!E52=0,"",INDIRECT(NOM_FR_ACCESSOIRES&amp;ADDRESS('PR-tampon'!$E52,COLUMN(REFERENCEMENT_ACCESSOIRES[[#Headers],[TYPE DE DOCUMENT DE REFERENCE]])))))</f>
        <v/>
      </c>
      <c r="G86" s="2" t="str">
        <f ca="1">IF('PR-tampon'!E52="","",IF('PR-tampon'!E52=0,"",INDIRECT(NOM_FR_ACCESSOIRES&amp;ADDRESS('PR-tampon'!$E52,COLUMN(REFERENCEMENT_ACCESSOIRES[[#Headers],[REF]])))))</f>
        <v/>
      </c>
      <c r="H86" s="8" t="str">
        <f ca="1">IF('PR-tampon'!E52="","",IF('PR-tampon'!E52=0,"",INDIRECT(NOM_FR_ACCESSOIRES&amp;ADDRESS('PR-tampon'!$E52,COLUMN(REFERENCEMENT_ACCESSOIRES[[#Headers],[AVIS LIMITE AU]])))))</f>
        <v/>
      </c>
      <c r="I86" s="8" t="str">
        <f ca="1">IF('PR-tampon'!E52="","",IF('PR-tampon'!E52=0,"",INDIRECT(NOM_FR_ACCESSOIRES&amp;ADDRESS('PR-tampon'!$E52,COLUMN(REFERENCEMENT_ACCESSOIRES[[#Headers],[TC/TNC
dans le domaine d''emploi visé]])))))</f>
        <v/>
      </c>
      <c r="J86" s="30" t="str">
        <f ca="1">IF('PR-tampon'!E52="","",IF('PR-tampon'!E52=0,"",INDIRECT(NOM_FR_ACCESSOIRES&amp;ADDRESS('PR-tampon'!$E52,COLUMN(REFERENCEMENT_ACCESSOIRES[[#Headers],[TYPE DE POSE]])))))</f>
        <v/>
      </c>
      <c r="K86" s="30" t="str">
        <f ca="1">IF('PR-tampon'!E52="","",IF('PR-tampon'!E52=0,"",IF(INDIRECT(NOM_FR_ACCESSOIRES&amp;ADDRESS('PR-tampon'!$E52,COLUMN(REFERENCEMENT_ACCESSOIRES[[#Headers],[OBSERVATIONS SUR DOMAINE D''EMPLOI]])))=0,"",INDIRECT(NOM_FR_ACCESSOIRES&amp;ADDRESS('PR-tampon'!$E52,COLUMN(REFERENCEMENT_ACCESSOIRES[[#Headers],[OBSERVATIONS SUR DOMAINE D''EMPLOI]]))))))</f>
        <v/>
      </c>
      <c r="L86" s="30" t="str">
        <f ca="1">IF('PR-tampon'!$E52="","",IF('PR-tampon'!$E52=0,"",INDIRECT(NOM_FR_ACCESSOIRES&amp;ADDRESS('PR-tampon'!$E52,COLUMN(REFERENCEMENT_ACCESSOIRES[[#Headers],[REVETEMENT VISE]])))))</f>
        <v/>
      </c>
      <c r="M86" s="30" t="str">
        <f ca="1">IF('PR-tampon'!$E52="","",IF('PR-tampon'!$E52=0,"",IF(INDIRECT(NOM_FR_ACCESSOIRES&amp;ADDRESS('PR-tampon'!$E52,COLUMN(REFERENCEMENT_ACCESSOIRES[[#Headers],[PRODUITS D''ETANCHEITE]])))=0,"",INDIRECT(NOM_FR_ACCESSOIRES&amp;ADDRESS('PR-tampon'!$E52,COLUMN(REFERENCEMENT_ACCESSOIRES[[#Headers],[PRODUITS D''ETANCHEITE]]))))))</f>
        <v/>
      </c>
      <c r="N86" s="30" t="str">
        <f ca="1">IF('PR-tampon'!$E52="","",IF('PR-tampon'!$E52=0,"",INDIRECT(NOM_FR_ACCESSOIRES&amp;ADDRESS('PR-tampon'!$E52,COLUMN(REFERENCEMENT_ACCESSOIRES[[#Headers],[CHAPE OU MORTIER VISE]])))))</f>
        <v/>
      </c>
      <c r="O86" s="30" t="str">
        <f ca="1">IF('PR-tampon'!$E52="","",IF('PR-tampon'!$E52=0,"",IF(INDIRECT(NOM_FR_ACCESSOIRES&amp;ADDRESS('PR-tampon'!$E52,COLUMN(REFERENCEMENT_ACCESSOIRES[[#Headers],[RESULTAT TYPE ISOLANT]])))=0,"",INDIRECT(NOM_FR_ACCESSOIRES&amp;ADDRESS('PR-tampon'!$E52,COLUMN(REFERENCEMENT_ACCESSOIRES[[#Headers],[RESULTAT TYPE ISOLANT]]))))))</f>
        <v/>
      </c>
    </row>
    <row r="87" spans="1:15" ht="70.150000000000006" customHeight="1" x14ac:dyDescent="0.25">
      <c r="A87" s="2" t="e">
        <f ca="1">IF('PR-tampon'!E53=0,"",IF(A86+1&gt;'MODULE DE RECHERCHE'!$E$37,"",A86+1))</f>
        <v>#VALUE!</v>
      </c>
      <c r="B87" s="8" t="str">
        <f ca="1">IF('PR-tampon'!E53="","",IF('PR-tampon'!E53=0,"",INDIRECT(NOM_FR_ACCESSOIRES&amp;ADDRESS('PR-tampon'!$E53,COLUMN(REFERENCEMENT_ACCESSOIRES[[#Headers],[DATE REFERENCEMENT]])))))</f>
        <v/>
      </c>
      <c r="C87" s="2" t="str">
        <f ca="1">IF('PR-tampon'!E53="","",IF('PR-tampon'!E53=0,"",INDIRECT(NOM_FR_ACCESSOIRES&amp;ADDRESS('PR-tampon'!$E53,COLUMN(REFERENCEMENT_ACCESSOIRES[[#Headers],[TYPE DE PROCEDE]])))))</f>
        <v/>
      </c>
      <c r="D87" s="2" t="str">
        <f ca="1">IF('PR-tampon'!E53="","",IF('PR-tampon'!E53=0,"",INDIRECT(NOM_FR_ACCESSOIRES&amp;ADDRESS('PR-tampon'!$E53,COLUMN(REFERENCEMENT_ACCESSOIRES[[#Headers],[NOM COMMERCIAL DU PROCEDE]])))))</f>
        <v/>
      </c>
      <c r="E87" s="2" t="str">
        <f ca="1">IF('PR-tampon'!E53="","",IF('PR-tampon'!E53=0,"",INDIRECT(NOM_FR_ACCESSOIRES&amp;ADDRESS('PR-tampon'!$E53,COLUMN(REFERENCEMENT_ACCESSOIRES[[#Headers],[FABRICANT/TITULAIRE]])))))</f>
        <v/>
      </c>
      <c r="F87" s="2" t="str">
        <f ca="1">IF('PR-tampon'!E53="","",IF('PR-tampon'!E53=0,"",INDIRECT(NOM_FR_ACCESSOIRES&amp;ADDRESS('PR-tampon'!$E53,COLUMN(REFERENCEMENT_ACCESSOIRES[[#Headers],[TYPE DE DOCUMENT DE REFERENCE]])))))</f>
        <v/>
      </c>
      <c r="G87" s="2" t="str">
        <f ca="1">IF('PR-tampon'!E53="","",IF('PR-tampon'!E53=0,"",INDIRECT(NOM_FR_ACCESSOIRES&amp;ADDRESS('PR-tampon'!$E53,COLUMN(REFERENCEMENT_ACCESSOIRES[[#Headers],[REF]])))))</f>
        <v/>
      </c>
      <c r="H87" s="8" t="str">
        <f ca="1">IF('PR-tampon'!E53="","",IF('PR-tampon'!E53=0,"",INDIRECT(NOM_FR_ACCESSOIRES&amp;ADDRESS('PR-tampon'!$E53,COLUMN(REFERENCEMENT_ACCESSOIRES[[#Headers],[AVIS LIMITE AU]])))))</f>
        <v/>
      </c>
      <c r="I87" s="8" t="str">
        <f ca="1">IF('PR-tampon'!E53="","",IF('PR-tampon'!E53=0,"",INDIRECT(NOM_FR_ACCESSOIRES&amp;ADDRESS('PR-tampon'!$E53,COLUMN(REFERENCEMENT_ACCESSOIRES[[#Headers],[TC/TNC
dans le domaine d''emploi visé]])))))</f>
        <v/>
      </c>
      <c r="J87" s="30" t="str">
        <f ca="1">IF('PR-tampon'!E53="","",IF('PR-tampon'!E53=0,"",INDIRECT(NOM_FR_ACCESSOIRES&amp;ADDRESS('PR-tampon'!$E53,COLUMN(REFERENCEMENT_ACCESSOIRES[[#Headers],[TYPE DE POSE]])))))</f>
        <v/>
      </c>
      <c r="K87" s="30" t="str">
        <f ca="1">IF('PR-tampon'!E53="","",IF('PR-tampon'!E53=0,"",IF(INDIRECT(NOM_FR_ACCESSOIRES&amp;ADDRESS('PR-tampon'!$E53,COLUMN(REFERENCEMENT_ACCESSOIRES[[#Headers],[OBSERVATIONS SUR DOMAINE D''EMPLOI]])))=0,"",INDIRECT(NOM_FR_ACCESSOIRES&amp;ADDRESS('PR-tampon'!$E53,COLUMN(REFERENCEMENT_ACCESSOIRES[[#Headers],[OBSERVATIONS SUR DOMAINE D''EMPLOI]]))))))</f>
        <v/>
      </c>
      <c r="L87" s="30" t="str">
        <f ca="1">IF('PR-tampon'!$E53="","",IF('PR-tampon'!$E53=0,"",INDIRECT(NOM_FR_ACCESSOIRES&amp;ADDRESS('PR-tampon'!$E53,COLUMN(REFERENCEMENT_ACCESSOIRES[[#Headers],[REVETEMENT VISE]])))))</f>
        <v/>
      </c>
      <c r="M87" s="30" t="str">
        <f ca="1">IF('PR-tampon'!$E53="","",IF('PR-tampon'!$E53=0,"",IF(INDIRECT(NOM_FR_ACCESSOIRES&amp;ADDRESS('PR-tampon'!$E53,COLUMN(REFERENCEMENT_ACCESSOIRES[[#Headers],[PRODUITS D''ETANCHEITE]])))=0,"",INDIRECT(NOM_FR_ACCESSOIRES&amp;ADDRESS('PR-tampon'!$E53,COLUMN(REFERENCEMENT_ACCESSOIRES[[#Headers],[PRODUITS D''ETANCHEITE]]))))))</f>
        <v/>
      </c>
      <c r="N87" s="30" t="str">
        <f ca="1">IF('PR-tampon'!$E53="","",IF('PR-tampon'!$E53=0,"",INDIRECT(NOM_FR_ACCESSOIRES&amp;ADDRESS('PR-tampon'!$E53,COLUMN(REFERENCEMENT_ACCESSOIRES[[#Headers],[CHAPE OU MORTIER VISE]])))))</f>
        <v/>
      </c>
      <c r="O87" s="30" t="str">
        <f ca="1">IF('PR-tampon'!$E53="","",IF('PR-tampon'!$E53=0,"",IF(INDIRECT(NOM_FR_ACCESSOIRES&amp;ADDRESS('PR-tampon'!$E53,COLUMN(REFERENCEMENT_ACCESSOIRES[[#Headers],[RESULTAT TYPE ISOLANT]])))=0,"",INDIRECT(NOM_FR_ACCESSOIRES&amp;ADDRESS('PR-tampon'!$E53,COLUMN(REFERENCEMENT_ACCESSOIRES[[#Headers],[RESULTAT TYPE ISOLANT]]))))))</f>
        <v/>
      </c>
    </row>
    <row r="88" spans="1:15" ht="70.150000000000006" customHeight="1" x14ac:dyDescent="0.25">
      <c r="A88" s="2" t="e">
        <f ca="1">IF('PR-tampon'!E54=0,"",IF(A87+1&gt;'MODULE DE RECHERCHE'!$E$37,"",A87+1))</f>
        <v>#VALUE!</v>
      </c>
      <c r="B88" s="8" t="str">
        <f ca="1">IF('PR-tampon'!E54="","",IF('PR-tampon'!E54=0,"",INDIRECT(NOM_FR_ACCESSOIRES&amp;ADDRESS('PR-tampon'!$E54,COLUMN(REFERENCEMENT_ACCESSOIRES[[#Headers],[DATE REFERENCEMENT]])))))</f>
        <v/>
      </c>
      <c r="C88" s="2" t="str">
        <f ca="1">IF('PR-tampon'!E54="","",IF('PR-tampon'!E54=0,"",INDIRECT(NOM_FR_ACCESSOIRES&amp;ADDRESS('PR-tampon'!$E54,COLUMN(REFERENCEMENT_ACCESSOIRES[[#Headers],[TYPE DE PROCEDE]])))))</f>
        <v/>
      </c>
      <c r="D88" s="2" t="str">
        <f ca="1">IF('PR-tampon'!E54="","",IF('PR-tampon'!E54=0,"",INDIRECT(NOM_FR_ACCESSOIRES&amp;ADDRESS('PR-tampon'!$E54,COLUMN(REFERENCEMENT_ACCESSOIRES[[#Headers],[NOM COMMERCIAL DU PROCEDE]])))))</f>
        <v/>
      </c>
      <c r="E88" s="2" t="str">
        <f ca="1">IF('PR-tampon'!E54="","",IF('PR-tampon'!E54=0,"",INDIRECT(NOM_FR_ACCESSOIRES&amp;ADDRESS('PR-tampon'!$E54,COLUMN(REFERENCEMENT_ACCESSOIRES[[#Headers],[FABRICANT/TITULAIRE]])))))</f>
        <v/>
      </c>
      <c r="F88" s="2" t="str">
        <f ca="1">IF('PR-tampon'!E54="","",IF('PR-tampon'!E54=0,"",INDIRECT(NOM_FR_ACCESSOIRES&amp;ADDRESS('PR-tampon'!$E54,COLUMN(REFERENCEMENT_ACCESSOIRES[[#Headers],[TYPE DE DOCUMENT DE REFERENCE]])))))</f>
        <v/>
      </c>
      <c r="G88" s="2" t="str">
        <f ca="1">IF('PR-tampon'!E54="","",IF('PR-tampon'!E54=0,"",INDIRECT(NOM_FR_ACCESSOIRES&amp;ADDRESS('PR-tampon'!$E54,COLUMN(REFERENCEMENT_ACCESSOIRES[[#Headers],[REF]])))))</f>
        <v/>
      </c>
      <c r="H88" s="8" t="str">
        <f ca="1">IF('PR-tampon'!E54="","",IF('PR-tampon'!E54=0,"",INDIRECT(NOM_FR_ACCESSOIRES&amp;ADDRESS('PR-tampon'!$E54,COLUMN(REFERENCEMENT_ACCESSOIRES[[#Headers],[AVIS LIMITE AU]])))))</f>
        <v/>
      </c>
      <c r="I88" s="8" t="str">
        <f ca="1">IF('PR-tampon'!E54="","",IF('PR-tampon'!E54=0,"",INDIRECT(NOM_FR_ACCESSOIRES&amp;ADDRESS('PR-tampon'!$E54,COLUMN(REFERENCEMENT_ACCESSOIRES[[#Headers],[TC/TNC
dans le domaine d''emploi visé]])))))</f>
        <v/>
      </c>
      <c r="J88" s="30" t="str">
        <f ca="1">IF('PR-tampon'!E54="","",IF('PR-tampon'!E54=0,"",INDIRECT(NOM_FR_ACCESSOIRES&amp;ADDRESS('PR-tampon'!$E54,COLUMN(REFERENCEMENT_ACCESSOIRES[[#Headers],[TYPE DE POSE]])))))</f>
        <v/>
      </c>
      <c r="K88" s="30" t="str">
        <f ca="1">IF('PR-tampon'!E54="","",IF('PR-tampon'!E54=0,"",IF(INDIRECT(NOM_FR_ACCESSOIRES&amp;ADDRESS('PR-tampon'!$E54,COLUMN(REFERENCEMENT_ACCESSOIRES[[#Headers],[OBSERVATIONS SUR DOMAINE D''EMPLOI]])))=0,"",INDIRECT(NOM_FR_ACCESSOIRES&amp;ADDRESS('PR-tampon'!$E54,COLUMN(REFERENCEMENT_ACCESSOIRES[[#Headers],[OBSERVATIONS SUR DOMAINE D''EMPLOI]]))))))</f>
        <v/>
      </c>
      <c r="L88" s="30" t="str">
        <f ca="1">IF('PR-tampon'!$E54="","",IF('PR-tampon'!$E54=0,"",INDIRECT(NOM_FR_ACCESSOIRES&amp;ADDRESS('PR-tampon'!$E54,COLUMN(REFERENCEMENT_ACCESSOIRES[[#Headers],[REVETEMENT VISE]])))))</f>
        <v/>
      </c>
      <c r="M88" s="30" t="str">
        <f ca="1">IF('PR-tampon'!$E54="","",IF('PR-tampon'!$E54=0,"",IF(INDIRECT(NOM_FR_ACCESSOIRES&amp;ADDRESS('PR-tampon'!$E54,COLUMN(REFERENCEMENT_ACCESSOIRES[[#Headers],[PRODUITS D''ETANCHEITE]])))=0,"",INDIRECT(NOM_FR_ACCESSOIRES&amp;ADDRESS('PR-tampon'!$E54,COLUMN(REFERENCEMENT_ACCESSOIRES[[#Headers],[PRODUITS D''ETANCHEITE]]))))))</f>
        <v/>
      </c>
      <c r="N88" s="30" t="str">
        <f ca="1">IF('PR-tampon'!$E54="","",IF('PR-tampon'!$E54=0,"",INDIRECT(NOM_FR_ACCESSOIRES&amp;ADDRESS('PR-tampon'!$E54,COLUMN(REFERENCEMENT_ACCESSOIRES[[#Headers],[CHAPE OU MORTIER VISE]])))))</f>
        <v/>
      </c>
      <c r="O88" s="30" t="str">
        <f ca="1">IF('PR-tampon'!$E54="","",IF('PR-tampon'!$E54=0,"",IF(INDIRECT(NOM_FR_ACCESSOIRES&amp;ADDRESS('PR-tampon'!$E54,COLUMN(REFERENCEMENT_ACCESSOIRES[[#Headers],[RESULTAT TYPE ISOLANT]])))=0,"",INDIRECT(NOM_FR_ACCESSOIRES&amp;ADDRESS('PR-tampon'!$E54,COLUMN(REFERENCEMENT_ACCESSOIRES[[#Headers],[RESULTAT TYPE ISOLANT]]))))))</f>
        <v/>
      </c>
    </row>
    <row r="89" spans="1:15" ht="70.150000000000006" customHeight="1" x14ac:dyDescent="0.25">
      <c r="A89" s="2" t="e">
        <f ca="1">IF('PR-tampon'!E55=0,"",IF(A88+1&gt;'MODULE DE RECHERCHE'!$E$37,"",A88+1))</f>
        <v>#VALUE!</v>
      </c>
      <c r="B89" s="8" t="str">
        <f ca="1">IF('PR-tampon'!E55="","",IF('PR-tampon'!E55=0,"",INDIRECT(NOM_FR_ACCESSOIRES&amp;ADDRESS('PR-tampon'!$E55,COLUMN(REFERENCEMENT_ACCESSOIRES[[#Headers],[DATE REFERENCEMENT]])))))</f>
        <v/>
      </c>
      <c r="C89" s="2" t="str">
        <f ca="1">IF('PR-tampon'!E55="","",IF('PR-tampon'!E55=0,"",INDIRECT(NOM_FR_ACCESSOIRES&amp;ADDRESS('PR-tampon'!$E55,COLUMN(REFERENCEMENT_ACCESSOIRES[[#Headers],[TYPE DE PROCEDE]])))))</f>
        <v/>
      </c>
      <c r="D89" s="2" t="str">
        <f ca="1">IF('PR-tampon'!E55="","",IF('PR-tampon'!E55=0,"",INDIRECT(NOM_FR_ACCESSOIRES&amp;ADDRESS('PR-tampon'!$E55,COLUMN(REFERENCEMENT_ACCESSOIRES[[#Headers],[NOM COMMERCIAL DU PROCEDE]])))))</f>
        <v/>
      </c>
      <c r="E89" s="2" t="str">
        <f ca="1">IF('PR-tampon'!E55="","",IF('PR-tampon'!E55=0,"",INDIRECT(NOM_FR_ACCESSOIRES&amp;ADDRESS('PR-tampon'!$E55,COLUMN(REFERENCEMENT_ACCESSOIRES[[#Headers],[FABRICANT/TITULAIRE]])))))</f>
        <v/>
      </c>
      <c r="F89" s="2" t="str">
        <f ca="1">IF('PR-tampon'!E55="","",IF('PR-tampon'!E55=0,"",INDIRECT(NOM_FR_ACCESSOIRES&amp;ADDRESS('PR-tampon'!$E55,COLUMN(REFERENCEMENT_ACCESSOIRES[[#Headers],[TYPE DE DOCUMENT DE REFERENCE]])))))</f>
        <v/>
      </c>
      <c r="G89" s="2" t="str">
        <f ca="1">IF('PR-tampon'!E55="","",IF('PR-tampon'!E55=0,"",INDIRECT(NOM_FR_ACCESSOIRES&amp;ADDRESS('PR-tampon'!$E55,COLUMN(REFERENCEMENT_ACCESSOIRES[[#Headers],[REF]])))))</f>
        <v/>
      </c>
      <c r="H89" s="8" t="str">
        <f ca="1">IF('PR-tampon'!E55="","",IF('PR-tampon'!E55=0,"",INDIRECT(NOM_FR_ACCESSOIRES&amp;ADDRESS('PR-tampon'!$E55,COLUMN(REFERENCEMENT_ACCESSOIRES[[#Headers],[AVIS LIMITE AU]])))))</f>
        <v/>
      </c>
      <c r="I89" s="8" t="str">
        <f ca="1">IF('PR-tampon'!E55="","",IF('PR-tampon'!E55=0,"",INDIRECT(NOM_FR_ACCESSOIRES&amp;ADDRESS('PR-tampon'!$E55,COLUMN(REFERENCEMENT_ACCESSOIRES[[#Headers],[TC/TNC
dans le domaine d''emploi visé]])))))</f>
        <v/>
      </c>
      <c r="J89" s="30" t="str">
        <f ca="1">IF('PR-tampon'!E55="","",IF('PR-tampon'!E55=0,"",INDIRECT(NOM_FR_ACCESSOIRES&amp;ADDRESS('PR-tampon'!$E55,COLUMN(REFERENCEMENT_ACCESSOIRES[[#Headers],[TYPE DE POSE]])))))</f>
        <v/>
      </c>
      <c r="K89" s="30" t="str">
        <f ca="1">IF('PR-tampon'!E55="","",IF('PR-tampon'!E55=0,"",IF(INDIRECT(NOM_FR_ACCESSOIRES&amp;ADDRESS('PR-tampon'!$E55,COLUMN(REFERENCEMENT_ACCESSOIRES[[#Headers],[OBSERVATIONS SUR DOMAINE D''EMPLOI]])))=0,"",INDIRECT(NOM_FR_ACCESSOIRES&amp;ADDRESS('PR-tampon'!$E55,COLUMN(REFERENCEMENT_ACCESSOIRES[[#Headers],[OBSERVATIONS SUR DOMAINE D''EMPLOI]]))))))</f>
        <v/>
      </c>
      <c r="L89" s="30" t="str">
        <f ca="1">IF('PR-tampon'!$E55="","",IF('PR-tampon'!$E55=0,"",INDIRECT(NOM_FR_ACCESSOIRES&amp;ADDRESS('PR-tampon'!$E55,COLUMN(REFERENCEMENT_ACCESSOIRES[[#Headers],[REVETEMENT VISE]])))))</f>
        <v/>
      </c>
      <c r="M89" s="30" t="str">
        <f ca="1">IF('PR-tampon'!$E55="","",IF('PR-tampon'!$E55=0,"",IF(INDIRECT(NOM_FR_ACCESSOIRES&amp;ADDRESS('PR-tampon'!$E55,COLUMN(REFERENCEMENT_ACCESSOIRES[[#Headers],[PRODUITS D''ETANCHEITE]])))=0,"",INDIRECT(NOM_FR_ACCESSOIRES&amp;ADDRESS('PR-tampon'!$E55,COLUMN(REFERENCEMENT_ACCESSOIRES[[#Headers],[PRODUITS D''ETANCHEITE]]))))))</f>
        <v/>
      </c>
      <c r="N89" s="30" t="str">
        <f ca="1">IF('PR-tampon'!$E55="","",IF('PR-tampon'!$E55=0,"",INDIRECT(NOM_FR_ACCESSOIRES&amp;ADDRESS('PR-tampon'!$E55,COLUMN(REFERENCEMENT_ACCESSOIRES[[#Headers],[CHAPE OU MORTIER VISE]])))))</f>
        <v/>
      </c>
      <c r="O89" s="30" t="str">
        <f ca="1">IF('PR-tampon'!$E55="","",IF('PR-tampon'!$E55=0,"",IF(INDIRECT(NOM_FR_ACCESSOIRES&amp;ADDRESS('PR-tampon'!$E55,COLUMN(REFERENCEMENT_ACCESSOIRES[[#Headers],[RESULTAT TYPE ISOLANT]])))=0,"",INDIRECT(NOM_FR_ACCESSOIRES&amp;ADDRESS('PR-tampon'!$E55,COLUMN(REFERENCEMENT_ACCESSOIRES[[#Headers],[RESULTAT TYPE ISOLANT]]))))))</f>
        <v/>
      </c>
    </row>
    <row r="90" spans="1:15" ht="70.150000000000006" customHeight="1" x14ac:dyDescent="0.25">
      <c r="A90" s="2" t="e">
        <f ca="1">IF('PR-tampon'!E56=0,"",IF(A89+1&gt;'MODULE DE RECHERCHE'!$E$37,"",A89+1))</f>
        <v>#VALUE!</v>
      </c>
      <c r="B90" s="8" t="str">
        <f ca="1">IF('PR-tampon'!E56="","",IF('PR-tampon'!E56=0,"",INDIRECT(NOM_FR_ACCESSOIRES&amp;ADDRESS('PR-tampon'!$E56,COLUMN(REFERENCEMENT_ACCESSOIRES[[#Headers],[DATE REFERENCEMENT]])))))</f>
        <v/>
      </c>
      <c r="C90" s="2" t="str">
        <f ca="1">IF('PR-tampon'!E56="","",IF('PR-tampon'!E56=0,"",INDIRECT(NOM_FR_ACCESSOIRES&amp;ADDRESS('PR-tampon'!$E56,COLUMN(REFERENCEMENT_ACCESSOIRES[[#Headers],[TYPE DE PROCEDE]])))))</f>
        <v/>
      </c>
      <c r="D90" s="2" t="str">
        <f ca="1">IF('PR-tampon'!E56="","",IF('PR-tampon'!E56=0,"",INDIRECT(NOM_FR_ACCESSOIRES&amp;ADDRESS('PR-tampon'!$E56,COLUMN(REFERENCEMENT_ACCESSOIRES[[#Headers],[NOM COMMERCIAL DU PROCEDE]])))))</f>
        <v/>
      </c>
      <c r="E90" s="2" t="str">
        <f ca="1">IF('PR-tampon'!E56="","",IF('PR-tampon'!E56=0,"",INDIRECT(NOM_FR_ACCESSOIRES&amp;ADDRESS('PR-tampon'!$E56,COLUMN(REFERENCEMENT_ACCESSOIRES[[#Headers],[FABRICANT/TITULAIRE]])))))</f>
        <v/>
      </c>
      <c r="F90" s="2" t="str">
        <f ca="1">IF('PR-tampon'!E56="","",IF('PR-tampon'!E56=0,"",INDIRECT(NOM_FR_ACCESSOIRES&amp;ADDRESS('PR-tampon'!$E56,COLUMN(REFERENCEMENT_ACCESSOIRES[[#Headers],[TYPE DE DOCUMENT DE REFERENCE]])))))</f>
        <v/>
      </c>
      <c r="G90" s="2" t="str">
        <f ca="1">IF('PR-tampon'!E56="","",IF('PR-tampon'!E56=0,"",INDIRECT(NOM_FR_ACCESSOIRES&amp;ADDRESS('PR-tampon'!$E56,COLUMN(REFERENCEMENT_ACCESSOIRES[[#Headers],[REF]])))))</f>
        <v/>
      </c>
      <c r="H90" s="8" t="str">
        <f ca="1">IF('PR-tampon'!E56="","",IF('PR-tampon'!E56=0,"",INDIRECT(NOM_FR_ACCESSOIRES&amp;ADDRESS('PR-tampon'!$E56,COLUMN(REFERENCEMENT_ACCESSOIRES[[#Headers],[AVIS LIMITE AU]])))))</f>
        <v/>
      </c>
      <c r="I90" s="8" t="str">
        <f ca="1">IF('PR-tampon'!E56="","",IF('PR-tampon'!E56=0,"",INDIRECT(NOM_FR_ACCESSOIRES&amp;ADDRESS('PR-tampon'!$E56,COLUMN(REFERENCEMENT_ACCESSOIRES[[#Headers],[TC/TNC
dans le domaine d''emploi visé]])))))</f>
        <v/>
      </c>
      <c r="J90" s="30" t="str">
        <f ca="1">IF('PR-tampon'!E56="","",IF('PR-tampon'!E56=0,"",INDIRECT(NOM_FR_ACCESSOIRES&amp;ADDRESS('PR-tampon'!$E56,COLUMN(REFERENCEMENT_ACCESSOIRES[[#Headers],[TYPE DE POSE]])))))</f>
        <v/>
      </c>
      <c r="K90" s="30" t="str">
        <f ca="1">IF('PR-tampon'!E56="","",IF('PR-tampon'!E56=0,"",IF(INDIRECT(NOM_FR_ACCESSOIRES&amp;ADDRESS('PR-tampon'!$E56,COLUMN(REFERENCEMENT_ACCESSOIRES[[#Headers],[OBSERVATIONS SUR DOMAINE D''EMPLOI]])))=0,"",INDIRECT(NOM_FR_ACCESSOIRES&amp;ADDRESS('PR-tampon'!$E56,COLUMN(REFERENCEMENT_ACCESSOIRES[[#Headers],[OBSERVATIONS SUR DOMAINE D''EMPLOI]]))))))</f>
        <v/>
      </c>
      <c r="L90" s="30" t="str">
        <f ca="1">IF('PR-tampon'!$E56="","",IF('PR-tampon'!$E56=0,"",INDIRECT(NOM_FR_ACCESSOIRES&amp;ADDRESS('PR-tampon'!$E56,COLUMN(REFERENCEMENT_ACCESSOIRES[[#Headers],[REVETEMENT VISE]])))))</f>
        <v/>
      </c>
      <c r="M90" s="30" t="str">
        <f ca="1">IF('PR-tampon'!$E56="","",IF('PR-tampon'!$E56=0,"",IF(INDIRECT(NOM_FR_ACCESSOIRES&amp;ADDRESS('PR-tampon'!$E56,COLUMN(REFERENCEMENT_ACCESSOIRES[[#Headers],[PRODUITS D''ETANCHEITE]])))=0,"",INDIRECT(NOM_FR_ACCESSOIRES&amp;ADDRESS('PR-tampon'!$E56,COLUMN(REFERENCEMENT_ACCESSOIRES[[#Headers],[PRODUITS D''ETANCHEITE]]))))))</f>
        <v/>
      </c>
      <c r="N90" s="30" t="str">
        <f ca="1">IF('PR-tampon'!$E56="","",IF('PR-tampon'!$E56=0,"",INDIRECT(NOM_FR_ACCESSOIRES&amp;ADDRESS('PR-tampon'!$E56,COLUMN(REFERENCEMENT_ACCESSOIRES[[#Headers],[CHAPE OU MORTIER VISE]])))))</f>
        <v/>
      </c>
      <c r="O90" s="30" t="str">
        <f ca="1">IF('PR-tampon'!$E56="","",IF('PR-tampon'!$E56=0,"",IF(INDIRECT(NOM_FR_ACCESSOIRES&amp;ADDRESS('PR-tampon'!$E56,COLUMN(REFERENCEMENT_ACCESSOIRES[[#Headers],[RESULTAT TYPE ISOLANT]])))=0,"",INDIRECT(NOM_FR_ACCESSOIRES&amp;ADDRESS('PR-tampon'!$E56,COLUMN(REFERENCEMENT_ACCESSOIRES[[#Headers],[RESULTAT TYPE ISOLANT]]))))))</f>
        <v/>
      </c>
    </row>
    <row r="91" spans="1:15" ht="70.150000000000006" customHeight="1" x14ac:dyDescent="0.25">
      <c r="A91" s="2" t="e">
        <f ca="1">IF('PR-tampon'!E57=0,"",IF(A90+1&gt;'MODULE DE RECHERCHE'!$E$37,"",A90+1))</f>
        <v>#VALUE!</v>
      </c>
      <c r="B91" s="8" t="str">
        <f ca="1">IF('PR-tampon'!E57="","",IF('PR-tampon'!E57=0,"",INDIRECT(NOM_FR_ACCESSOIRES&amp;ADDRESS('PR-tampon'!$E57,COLUMN(REFERENCEMENT_ACCESSOIRES[[#Headers],[DATE REFERENCEMENT]])))))</f>
        <v/>
      </c>
      <c r="C91" s="2" t="str">
        <f ca="1">IF('PR-tampon'!E57="","",IF('PR-tampon'!E57=0,"",INDIRECT(NOM_FR_ACCESSOIRES&amp;ADDRESS('PR-tampon'!$E57,COLUMN(REFERENCEMENT_ACCESSOIRES[[#Headers],[TYPE DE PROCEDE]])))))</f>
        <v/>
      </c>
      <c r="D91" s="2" t="str">
        <f ca="1">IF('PR-tampon'!E57="","",IF('PR-tampon'!E57=0,"",INDIRECT(NOM_FR_ACCESSOIRES&amp;ADDRESS('PR-tampon'!$E57,COLUMN(REFERENCEMENT_ACCESSOIRES[[#Headers],[NOM COMMERCIAL DU PROCEDE]])))))</f>
        <v/>
      </c>
      <c r="E91" s="2" t="str">
        <f ca="1">IF('PR-tampon'!E57="","",IF('PR-tampon'!E57=0,"",INDIRECT(NOM_FR_ACCESSOIRES&amp;ADDRESS('PR-tampon'!$E57,COLUMN(REFERENCEMENT_ACCESSOIRES[[#Headers],[FABRICANT/TITULAIRE]])))))</f>
        <v/>
      </c>
      <c r="F91" s="2" t="str">
        <f ca="1">IF('PR-tampon'!E57="","",IF('PR-tampon'!E57=0,"",INDIRECT(NOM_FR_ACCESSOIRES&amp;ADDRESS('PR-tampon'!$E57,COLUMN(REFERENCEMENT_ACCESSOIRES[[#Headers],[TYPE DE DOCUMENT DE REFERENCE]])))))</f>
        <v/>
      </c>
      <c r="G91" s="2" t="str">
        <f ca="1">IF('PR-tampon'!E57="","",IF('PR-tampon'!E57=0,"",INDIRECT(NOM_FR_ACCESSOIRES&amp;ADDRESS('PR-tampon'!$E57,COLUMN(REFERENCEMENT_ACCESSOIRES[[#Headers],[REF]])))))</f>
        <v/>
      </c>
      <c r="H91" s="8" t="str">
        <f ca="1">IF('PR-tampon'!E57="","",IF('PR-tampon'!E57=0,"",INDIRECT(NOM_FR_ACCESSOIRES&amp;ADDRESS('PR-tampon'!$E57,COLUMN(REFERENCEMENT_ACCESSOIRES[[#Headers],[AVIS LIMITE AU]])))))</f>
        <v/>
      </c>
      <c r="I91" s="8" t="str">
        <f ca="1">IF('PR-tampon'!E57="","",IF('PR-tampon'!E57=0,"",INDIRECT(NOM_FR_ACCESSOIRES&amp;ADDRESS('PR-tampon'!$E57,COLUMN(REFERENCEMENT_ACCESSOIRES[[#Headers],[TC/TNC
dans le domaine d''emploi visé]])))))</f>
        <v/>
      </c>
      <c r="J91" s="30" t="str">
        <f ca="1">IF('PR-tampon'!E57="","",IF('PR-tampon'!E57=0,"",INDIRECT(NOM_FR_ACCESSOIRES&amp;ADDRESS('PR-tampon'!$E57,COLUMN(REFERENCEMENT_ACCESSOIRES[[#Headers],[TYPE DE POSE]])))))</f>
        <v/>
      </c>
      <c r="K91" s="30" t="str">
        <f ca="1">IF('PR-tampon'!E57="","",IF('PR-tampon'!E57=0,"",IF(INDIRECT(NOM_FR_ACCESSOIRES&amp;ADDRESS('PR-tampon'!$E57,COLUMN(REFERENCEMENT_ACCESSOIRES[[#Headers],[OBSERVATIONS SUR DOMAINE D''EMPLOI]])))=0,"",INDIRECT(NOM_FR_ACCESSOIRES&amp;ADDRESS('PR-tampon'!$E57,COLUMN(REFERENCEMENT_ACCESSOIRES[[#Headers],[OBSERVATIONS SUR DOMAINE D''EMPLOI]]))))))</f>
        <v/>
      </c>
      <c r="L91" s="30" t="str">
        <f ca="1">IF('PR-tampon'!$E57="","",IF('PR-tampon'!$E57=0,"",INDIRECT(NOM_FR_ACCESSOIRES&amp;ADDRESS('PR-tampon'!$E57,COLUMN(REFERENCEMENT_ACCESSOIRES[[#Headers],[REVETEMENT VISE]])))))</f>
        <v/>
      </c>
      <c r="M91" s="30" t="str">
        <f ca="1">IF('PR-tampon'!$E57="","",IF('PR-tampon'!$E57=0,"",IF(INDIRECT(NOM_FR_ACCESSOIRES&amp;ADDRESS('PR-tampon'!$E57,COLUMN(REFERENCEMENT_ACCESSOIRES[[#Headers],[PRODUITS D''ETANCHEITE]])))=0,"",INDIRECT(NOM_FR_ACCESSOIRES&amp;ADDRESS('PR-tampon'!$E57,COLUMN(REFERENCEMENT_ACCESSOIRES[[#Headers],[PRODUITS D''ETANCHEITE]]))))))</f>
        <v/>
      </c>
      <c r="N91" s="30" t="str">
        <f ca="1">IF('PR-tampon'!$E57="","",IF('PR-tampon'!$E57=0,"",INDIRECT(NOM_FR_ACCESSOIRES&amp;ADDRESS('PR-tampon'!$E57,COLUMN(REFERENCEMENT_ACCESSOIRES[[#Headers],[CHAPE OU MORTIER VISE]])))))</f>
        <v/>
      </c>
      <c r="O91" s="30" t="str">
        <f ca="1">IF('PR-tampon'!$E57="","",IF('PR-tampon'!$E57=0,"",IF(INDIRECT(NOM_FR_ACCESSOIRES&amp;ADDRESS('PR-tampon'!$E57,COLUMN(REFERENCEMENT_ACCESSOIRES[[#Headers],[RESULTAT TYPE ISOLANT]])))=0,"",INDIRECT(NOM_FR_ACCESSOIRES&amp;ADDRESS('PR-tampon'!$E57,COLUMN(REFERENCEMENT_ACCESSOIRES[[#Headers],[RESULTAT TYPE ISOLANT]]))))))</f>
        <v/>
      </c>
    </row>
    <row r="92" spans="1:15" ht="70.150000000000006" customHeight="1" x14ac:dyDescent="0.25">
      <c r="A92" s="2" t="e">
        <f ca="1">IF('PR-tampon'!E58=0,"",IF(A91+1&gt;'MODULE DE RECHERCHE'!$E$37,"",A91+1))</f>
        <v>#VALUE!</v>
      </c>
      <c r="B92" s="8" t="str">
        <f ca="1">IF('PR-tampon'!E58="","",IF('PR-tampon'!E58=0,"",INDIRECT(NOM_FR_ACCESSOIRES&amp;ADDRESS('PR-tampon'!$E58,COLUMN(REFERENCEMENT_ACCESSOIRES[[#Headers],[DATE REFERENCEMENT]])))))</f>
        <v/>
      </c>
      <c r="C92" s="2" t="str">
        <f ca="1">IF('PR-tampon'!E58="","",IF('PR-tampon'!E58=0,"",INDIRECT(NOM_FR_ACCESSOIRES&amp;ADDRESS('PR-tampon'!$E58,COLUMN(REFERENCEMENT_ACCESSOIRES[[#Headers],[TYPE DE PROCEDE]])))))</f>
        <v/>
      </c>
      <c r="D92" s="2" t="str">
        <f ca="1">IF('PR-tampon'!E58="","",IF('PR-tampon'!E58=0,"",INDIRECT(NOM_FR_ACCESSOIRES&amp;ADDRESS('PR-tampon'!$E58,COLUMN(REFERENCEMENT_ACCESSOIRES[[#Headers],[NOM COMMERCIAL DU PROCEDE]])))))</f>
        <v/>
      </c>
      <c r="E92" s="2" t="str">
        <f ca="1">IF('PR-tampon'!E58="","",IF('PR-tampon'!E58=0,"",INDIRECT(NOM_FR_ACCESSOIRES&amp;ADDRESS('PR-tampon'!$E58,COLUMN(REFERENCEMENT_ACCESSOIRES[[#Headers],[FABRICANT/TITULAIRE]])))))</f>
        <v/>
      </c>
      <c r="F92" s="2" t="str">
        <f ca="1">IF('PR-tampon'!E58="","",IF('PR-tampon'!E58=0,"",INDIRECT(NOM_FR_ACCESSOIRES&amp;ADDRESS('PR-tampon'!$E58,COLUMN(REFERENCEMENT_ACCESSOIRES[[#Headers],[TYPE DE DOCUMENT DE REFERENCE]])))))</f>
        <v/>
      </c>
      <c r="G92" s="2" t="str">
        <f ca="1">IF('PR-tampon'!E58="","",IF('PR-tampon'!E58=0,"",INDIRECT(NOM_FR_ACCESSOIRES&amp;ADDRESS('PR-tampon'!$E58,COLUMN(REFERENCEMENT_ACCESSOIRES[[#Headers],[REF]])))))</f>
        <v/>
      </c>
      <c r="H92" s="8" t="str">
        <f ca="1">IF('PR-tampon'!E58="","",IF('PR-tampon'!E58=0,"",INDIRECT(NOM_FR_ACCESSOIRES&amp;ADDRESS('PR-tampon'!$E58,COLUMN(REFERENCEMENT_ACCESSOIRES[[#Headers],[AVIS LIMITE AU]])))))</f>
        <v/>
      </c>
      <c r="I92" s="8" t="str">
        <f ca="1">IF('PR-tampon'!E58="","",IF('PR-tampon'!E58=0,"",INDIRECT(NOM_FR_ACCESSOIRES&amp;ADDRESS('PR-tampon'!$E58,COLUMN(REFERENCEMENT_ACCESSOIRES[[#Headers],[TC/TNC
dans le domaine d''emploi visé]])))))</f>
        <v/>
      </c>
      <c r="J92" s="30" t="str">
        <f ca="1">IF('PR-tampon'!E58="","",IF('PR-tampon'!E58=0,"",INDIRECT(NOM_FR_ACCESSOIRES&amp;ADDRESS('PR-tampon'!$E58,COLUMN(REFERENCEMENT_ACCESSOIRES[[#Headers],[TYPE DE POSE]])))))</f>
        <v/>
      </c>
      <c r="K92" s="30" t="str">
        <f ca="1">IF('PR-tampon'!E58="","",IF('PR-tampon'!E58=0,"",IF(INDIRECT(NOM_FR_ACCESSOIRES&amp;ADDRESS('PR-tampon'!$E58,COLUMN(REFERENCEMENT_ACCESSOIRES[[#Headers],[OBSERVATIONS SUR DOMAINE D''EMPLOI]])))=0,"",INDIRECT(NOM_FR_ACCESSOIRES&amp;ADDRESS('PR-tampon'!$E58,COLUMN(REFERENCEMENT_ACCESSOIRES[[#Headers],[OBSERVATIONS SUR DOMAINE D''EMPLOI]]))))))</f>
        <v/>
      </c>
      <c r="L92" s="30" t="str">
        <f ca="1">IF('PR-tampon'!$E58="","",IF('PR-tampon'!$E58=0,"",INDIRECT(NOM_FR_ACCESSOIRES&amp;ADDRESS('PR-tampon'!$E58,COLUMN(REFERENCEMENT_ACCESSOIRES[[#Headers],[REVETEMENT VISE]])))))</f>
        <v/>
      </c>
      <c r="M92" s="30" t="str">
        <f ca="1">IF('PR-tampon'!$E58="","",IF('PR-tampon'!$E58=0,"",IF(INDIRECT(NOM_FR_ACCESSOIRES&amp;ADDRESS('PR-tampon'!$E58,COLUMN(REFERENCEMENT_ACCESSOIRES[[#Headers],[PRODUITS D''ETANCHEITE]])))=0,"",INDIRECT(NOM_FR_ACCESSOIRES&amp;ADDRESS('PR-tampon'!$E58,COLUMN(REFERENCEMENT_ACCESSOIRES[[#Headers],[PRODUITS D''ETANCHEITE]]))))))</f>
        <v/>
      </c>
      <c r="N92" s="30" t="str">
        <f ca="1">IF('PR-tampon'!$E58="","",IF('PR-tampon'!$E58=0,"",INDIRECT(NOM_FR_ACCESSOIRES&amp;ADDRESS('PR-tampon'!$E58,COLUMN(REFERENCEMENT_ACCESSOIRES[[#Headers],[CHAPE OU MORTIER VISE]])))))</f>
        <v/>
      </c>
      <c r="O92" s="30" t="str">
        <f ca="1">IF('PR-tampon'!$E58="","",IF('PR-tampon'!$E58=0,"",IF(INDIRECT(NOM_FR_ACCESSOIRES&amp;ADDRESS('PR-tampon'!$E58,COLUMN(REFERENCEMENT_ACCESSOIRES[[#Headers],[RESULTAT TYPE ISOLANT]])))=0,"",INDIRECT(NOM_FR_ACCESSOIRES&amp;ADDRESS('PR-tampon'!$E58,COLUMN(REFERENCEMENT_ACCESSOIRES[[#Headers],[RESULTAT TYPE ISOLANT]]))))))</f>
        <v/>
      </c>
    </row>
    <row r="93" spans="1:15" ht="70.150000000000006" customHeight="1" x14ac:dyDescent="0.25">
      <c r="A93" s="2" t="e">
        <f ca="1">IF('PR-tampon'!E59=0,"",IF(A92+1&gt;'MODULE DE RECHERCHE'!$E$37,"",A92+1))</f>
        <v>#VALUE!</v>
      </c>
      <c r="B93" s="8" t="str">
        <f ca="1">IF('PR-tampon'!E59="","",IF('PR-tampon'!E59=0,"",INDIRECT(NOM_FR_ACCESSOIRES&amp;ADDRESS('PR-tampon'!$E59,COLUMN(REFERENCEMENT_ACCESSOIRES[[#Headers],[DATE REFERENCEMENT]])))))</f>
        <v/>
      </c>
      <c r="C93" s="2" t="str">
        <f ca="1">IF('PR-tampon'!E59="","",IF('PR-tampon'!E59=0,"",INDIRECT(NOM_FR_ACCESSOIRES&amp;ADDRESS('PR-tampon'!$E59,COLUMN(REFERENCEMENT_ACCESSOIRES[[#Headers],[TYPE DE PROCEDE]])))))</f>
        <v/>
      </c>
      <c r="D93" s="2" t="str">
        <f ca="1">IF('PR-tampon'!E59="","",IF('PR-tampon'!E59=0,"",INDIRECT(NOM_FR_ACCESSOIRES&amp;ADDRESS('PR-tampon'!$E59,COLUMN(REFERENCEMENT_ACCESSOIRES[[#Headers],[NOM COMMERCIAL DU PROCEDE]])))))</f>
        <v/>
      </c>
      <c r="E93" s="2" t="str">
        <f ca="1">IF('PR-tampon'!E59="","",IF('PR-tampon'!E59=0,"",INDIRECT(NOM_FR_ACCESSOIRES&amp;ADDRESS('PR-tampon'!$E59,COLUMN(REFERENCEMENT_ACCESSOIRES[[#Headers],[FABRICANT/TITULAIRE]])))))</f>
        <v/>
      </c>
      <c r="F93" s="2" t="str">
        <f ca="1">IF('PR-tampon'!E59="","",IF('PR-tampon'!E59=0,"",INDIRECT(NOM_FR_ACCESSOIRES&amp;ADDRESS('PR-tampon'!$E59,COLUMN(REFERENCEMENT_ACCESSOIRES[[#Headers],[TYPE DE DOCUMENT DE REFERENCE]])))))</f>
        <v/>
      </c>
      <c r="G93" s="2" t="str">
        <f ca="1">IF('PR-tampon'!E59="","",IF('PR-tampon'!E59=0,"",INDIRECT(NOM_FR_ACCESSOIRES&amp;ADDRESS('PR-tampon'!$E59,COLUMN(REFERENCEMENT_ACCESSOIRES[[#Headers],[REF]])))))</f>
        <v/>
      </c>
      <c r="H93" s="8" t="str">
        <f ca="1">IF('PR-tampon'!E59="","",IF('PR-tampon'!E59=0,"",INDIRECT(NOM_FR_ACCESSOIRES&amp;ADDRESS('PR-tampon'!$E59,COLUMN(REFERENCEMENT_ACCESSOIRES[[#Headers],[AVIS LIMITE AU]])))))</f>
        <v/>
      </c>
      <c r="I93" s="8" t="str">
        <f ca="1">IF('PR-tampon'!E59="","",IF('PR-tampon'!E59=0,"",INDIRECT(NOM_FR_ACCESSOIRES&amp;ADDRESS('PR-tampon'!$E59,COLUMN(REFERENCEMENT_ACCESSOIRES[[#Headers],[TC/TNC
dans le domaine d''emploi visé]])))))</f>
        <v/>
      </c>
      <c r="J93" s="30" t="str">
        <f ca="1">IF('PR-tampon'!E59="","",IF('PR-tampon'!E59=0,"",INDIRECT(NOM_FR_ACCESSOIRES&amp;ADDRESS('PR-tampon'!$E59,COLUMN(REFERENCEMENT_ACCESSOIRES[[#Headers],[TYPE DE POSE]])))))</f>
        <v/>
      </c>
      <c r="K93" s="30" t="str">
        <f ca="1">IF('PR-tampon'!E59="","",IF('PR-tampon'!E59=0,"",IF(INDIRECT(NOM_FR_ACCESSOIRES&amp;ADDRESS('PR-tampon'!$E59,COLUMN(REFERENCEMENT_ACCESSOIRES[[#Headers],[OBSERVATIONS SUR DOMAINE D''EMPLOI]])))=0,"",INDIRECT(NOM_FR_ACCESSOIRES&amp;ADDRESS('PR-tampon'!$E59,COLUMN(REFERENCEMENT_ACCESSOIRES[[#Headers],[OBSERVATIONS SUR DOMAINE D''EMPLOI]]))))))</f>
        <v/>
      </c>
      <c r="L93" s="30" t="str">
        <f ca="1">IF('PR-tampon'!$E59="","",IF('PR-tampon'!$E59=0,"",INDIRECT(NOM_FR_ACCESSOIRES&amp;ADDRESS('PR-tampon'!$E59,COLUMN(REFERENCEMENT_ACCESSOIRES[[#Headers],[REVETEMENT VISE]])))))</f>
        <v/>
      </c>
      <c r="M93" s="30" t="str">
        <f ca="1">IF('PR-tampon'!$E59="","",IF('PR-tampon'!$E59=0,"",IF(INDIRECT(NOM_FR_ACCESSOIRES&amp;ADDRESS('PR-tampon'!$E59,COLUMN(REFERENCEMENT_ACCESSOIRES[[#Headers],[PRODUITS D''ETANCHEITE]])))=0,"",INDIRECT(NOM_FR_ACCESSOIRES&amp;ADDRESS('PR-tampon'!$E59,COLUMN(REFERENCEMENT_ACCESSOIRES[[#Headers],[PRODUITS D''ETANCHEITE]]))))))</f>
        <v/>
      </c>
      <c r="N93" s="30" t="str">
        <f ca="1">IF('PR-tampon'!$E59="","",IF('PR-tampon'!$E59=0,"",INDIRECT(NOM_FR_ACCESSOIRES&amp;ADDRESS('PR-tampon'!$E59,COLUMN(REFERENCEMENT_ACCESSOIRES[[#Headers],[CHAPE OU MORTIER VISE]])))))</f>
        <v/>
      </c>
      <c r="O93" s="30" t="str">
        <f ca="1">IF('PR-tampon'!$E59="","",IF('PR-tampon'!$E59=0,"",IF(INDIRECT(NOM_FR_ACCESSOIRES&amp;ADDRESS('PR-tampon'!$E59,COLUMN(REFERENCEMENT_ACCESSOIRES[[#Headers],[RESULTAT TYPE ISOLANT]])))=0,"",INDIRECT(NOM_FR_ACCESSOIRES&amp;ADDRESS('PR-tampon'!$E59,COLUMN(REFERENCEMENT_ACCESSOIRES[[#Headers],[RESULTAT TYPE ISOLANT]]))))))</f>
        <v/>
      </c>
    </row>
    <row r="94" spans="1:15" ht="70.150000000000006" customHeight="1" x14ac:dyDescent="0.25">
      <c r="A94" s="2" t="e">
        <f ca="1">IF('PR-tampon'!E60=0,"",IF(A93+1&gt;'MODULE DE RECHERCHE'!$E$37,"",A93+1))</f>
        <v>#VALUE!</v>
      </c>
      <c r="B94" s="8" t="str">
        <f ca="1">IF('PR-tampon'!E60="","",IF('PR-tampon'!E60=0,"",INDIRECT(NOM_FR_ACCESSOIRES&amp;ADDRESS('PR-tampon'!$E60,COLUMN(REFERENCEMENT_ACCESSOIRES[[#Headers],[DATE REFERENCEMENT]])))))</f>
        <v/>
      </c>
      <c r="C94" s="2" t="str">
        <f ca="1">IF('PR-tampon'!E60="","",IF('PR-tampon'!E60=0,"",INDIRECT(NOM_FR_ACCESSOIRES&amp;ADDRESS('PR-tampon'!$E60,COLUMN(REFERENCEMENT_ACCESSOIRES[[#Headers],[TYPE DE PROCEDE]])))))</f>
        <v/>
      </c>
      <c r="D94" s="2" t="str">
        <f ca="1">IF('PR-tampon'!E60="","",IF('PR-tampon'!E60=0,"",INDIRECT(NOM_FR_ACCESSOIRES&amp;ADDRESS('PR-tampon'!$E60,COLUMN(REFERENCEMENT_ACCESSOIRES[[#Headers],[NOM COMMERCIAL DU PROCEDE]])))))</f>
        <v/>
      </c>
      <c r="E94" s="2" t="str">
        <f ca="1">IF('PR-tampon'!E60="","",IF('PR-tampon'!E60=0,"",INDIRECT(NOM_FR_ACCESSOIRES&amp;ADDRESS('PR-tampon'!$E60,COLUMN(REFERENCEMENT_ACCESSOIRES[[#Headers],[FABRICANT/TITULAIRE]])))))</f>
        <v/>
      </c>
      <c r="F94" s="2" t="str">
        <f ca="1">IF('PR-tampon'!E60="","",IF('PR-tampon'!E60=0,"",INDIRECT(NOM_FR_ACCESSOIRES&amp;ADDRESS('PR-tampon'!$E60,COLUMN(REFERENCEMENT_ACCESSOIRES[[#Headers],[TYPE DE DOCUMENT DE REFERENCE]])))))</f>
        <v/>
      </c>
      <c r="G94" s="2" t="str">
        <f ca="1">IF('PR-tampon'!E60="","",IF('PR-tampon'!E60=0,"",INDIRECT(NOM_FR_ACCESSOIRES&amp;ADDRESS('PR-tampon'!$E60,COLUMN(REFERENCEMENT_ACCESSOIRES[[#Headers],[REF]])))))</f>
        <v/>
      </c>
      <c r="H94" s="8" t="str">
        <f ca="1">IF('PR-tampon'!E60="","",IF('PR-tampon'!E60=0,"",INDIRECT(NOM_FR_ACCESSOIRES&amp;ADDRESS('PR-tampon'!$E60,COLUMN(REFERENCEMENT_ACCESSOIRES[[#Headers],[AVIS LIMITE AU]])))))</f>
        <v/>
      </c>
      <c r="I94" s="8" t="str">
        <f ca="1">IF('PR-tampon'!E60="","",IF('PR-tampon'!E60=0,"",INDIRECT(NOM_FR_ACCESSOIRES&amp;ADDRESS('PR-tampon'!$E60,COLUMN(REFERENCEMENT_ACCESSOIRES[[#Headers],[TC/TNC
dans le domaine d''emploi visé]])))))</f>
        <v/>
      </c>
      <c r="J94" s="30" t="str">
        <f ca="1">IF('PR-tampon'!E60="","",IF('PR-tampon'!E60=0,"",INDIRECT(NOM_FR_ACCESSOIRES&amp;ADDRESS('PR-tampon'!$E60,COLUMN(REFERENCEMENT_ACCESSOIRES[[#Headers],[TYPE DE POSE]])))))</f>
        <v/>
      </c>
      <c r="K94" s="30" t="str">
        <f ca="1">IF('PR-tampon'!E60="","",IF('PR-tampon'!E60=0,"",IF(INDIRECT(NOM_FR_ACCESSOIRES&amp;ADDRESS('PR-tampon'!$E60,COLUMN(REFERENCEMENT_ACCESSOIRES[[#Headers],[OBSERVATIONS SUR DOMAINE D''EMPLOI]])))=0,"",INDIRECT(NOM_FR_ACCESSOIRES&amp;ADDRESS('PR-tampon'!$E60,COLUMN(REFERENCEMENT_ACCESSOIRES[[#Headers],[OBSERVATIONS SUR DOMAINE D''EMPLOI]]))))))</f>
        <v/>
      </c>
      <c r="L94" s="30" t="str">
        <f ca="1">IF('PR-tampon'!$E60="","",IF('PR-tampon'!$E60=0,"",INDIRECT(NOM_FR_ACCESSOIRES&amp;ADDRESS('PR-tampon'!$E60,COLUMN(REFERENCEMENT_ACCESSOIRES[[#Headers],[REVETEMENT VISE]])))))</f>
        <v/>
      </c>
      <c r="M94" s="30" t="str">
        <f ca="1">IF('PR-tampon'!$E60="","",IF('PR-tampon'!$E60=0,"",IF(INDIRECT(NOM_FR_ACCESSOIRES&amp;ADDRESS('PR-tampon'!$E60,COLUMN(REFERENCEMENT_ACCESSOIRES[[#Headers],[PRODUITS D''ETANCHEITE]])))=0,"",INDIRECT(NOM_FR_ACCESSOIRES&amp;ADDRESS('PR-tampon'!$E60,COLUMN(REFERENCEMENT_ACCESSOIRES[[#Headers],[PRODUITS D''ETANCHEITE]]))))))</f>
        <v/>
      </c>
      <c r="N94" s="30" t="str">
        <f ca="1">IF('PR-tampon'!$E60="","",IF('PR-tampon'!$E60=0,"",INDIRECT(NOM_FR_ACCESSOIRES&amp;ADDRESS('PR-tampon'!$E60,COLUMN(REFERENCEMENT_ACCESSOIRES[[#Headers],[CHAPE OU MORTIER VISE]])))))</f>
        <v/>
      </c>
      <c r="O94" s="30" t="str">
        <f ca="1">IF('PR-tampon'!$E60="","",IF('PR-tampon'!$E60=0,"",IF(INDIRECT(NOM_FR_ACCESSOIRES&amp;ADDRESS('PR-tampon'!$E60,COLUMN(REFERENCEMENT_ACCESSOIRES[[#Headers],[RESULTAT TYPE ISOLANT]])))=0,"",INDIRECT(NOM_FR_ACCESSOIRES&amp;ADDRESS('PR-tampon'!$E60,COLUMN(REFERENCEMENT_ACCESSOIRES[[#Headers],[RESULTAT TYPE ISOLANT]]))))))</f>
        <v/>
      </c>
    </row>
    <row r="95" spans="1:15" ht="70.150000000000006" customHeight="1" x14ac:dyDescent="0.25">
      <c r="A95" s="2" t="e">
        <f ca="1">IF('PR-tampon'!E61=0,"",IF(A94+1&gt;'MODULE DE RECHERCHE'!$E$37,"",A94+1))</f>
        <v>#VALUE!</v>
      </c>
      <c r="B95" s="8" t="str">
        <f ca="1">IF('PR-tampon'!E61="","",IF('PR-tampon'!E61=0,"",INDIRECT(NOM_FR_ACCESSOIRES&amp;ADDRESS('PR-tampon'!$E61,COLUMN(REFERENCEMENT_ACCESSOIRES[[#Headers],[DATE REFERENCEMENT]])))))</f>
        <v/>
      </c>
      <c r="C95" s="2" t="str">
        <f ca="1">IF('PR-tampon'!E61="","",IF('PR-tampon'!E61=0,"",INDIRECT(NOM_FR_ACCESSOIRES&amp;ADDRESS('PR-tampon'!$E61,COLUMN(REFERENCEMENT_ACCESSOIRES[[#Headers],[TYPE DE PROCEDE]])))))</f>
        <v/>
      </c>
      <c r="D95" s="2" t="str">
        <f ca="1">IF('PR-tampon'!E61="","",IF('PR-tampon'!E61=0,"",INDIRECT(NOM_FR_ACCESSOIRES&amp;ADDRESS('PR-tampon'!$E61,COLUMN(REFERENCEMENT_ACCESSOIRES[[#Headers],[NOM COMMERCIAL DU PROCEDE]])))))</f>
        <v/>
      </c>
      <c r="E95" s="2" t="str">
        <f ca="1">IF('PR-tampon'!E61="","",IF('PR-tampon'!E61=0,"",INDIRECT(NOM_FR_ACCESSOIRES&amp;ADDRESS('PR-tampon'!$E61,COLUMN(REFERENCEMENT_ACCESSOIRES[[#Headers],[FABRICANT/TITULAIRE]])))))</f>
        <v/>
      </c>
      <c r="F95" s="2" t="str">
        <f ca="1">IF('PR-tampon'!E61="","",IF('PR-tampon'!E61=0,"",INDIRECT(NOM_FR_ACCESSOIRES&amp;ADDRESS('PR-tampon'!$E61,COLUMN(REFERENCEMENT_ACCESSOIRES[[#Headers],[TYPE DE DOCUMENT DE REFERENCE]])))))</f>
        <v/>
      </c>
      <c r="G95" s="2" t="str">
        <f ca="1">IF('PR-tampon'!E61="","",IF('PR-tampon'!E61=0,"",INDIRECT(NOM_FR_ACCESSOIRES&amp;ADDRESS('PR-tampon'!$E61,COLUMN(REFERENCEMENT_ACCESSOIRES[[#Headers],[REF]])))))</f>
        <v/>
      </c>
      <c r="H95" s="8" t="str">
        <f ca="1">IF('PR-tampon'!E61="","",IF('PR-tampon'!E61=0,"",INDIRECT(NOM_FR_ACCESSOIRES&amp;ADDRESS('PR-tampon'!$E61,COLUMN(REFERENCEMENT_ACCESSOIRES[[#Headers],[AVIS LIMITE AU]])))))</f>
        <v/>
      </c>
      <c r="I95" s="8" t="str">
        <f ca="1">IF('PR-tampon'!E61="","",IF('PR-tampon'!E61=0,"",INDIRECT(NOM_FR_ACCESSOIRES&amp;ADDRESS('PR-tampon'!$E61,COLUMN(REFERENCEMENT_ACCESSOIRES[[#Headers],[TC/TNC
dans le domaine d''emploi visé]])))))</f>
        <v/>
      </c>
      <c r="J95" s="30" t="str">
        <f ca="1">IF('PR-tampon'!E61="","",IF('PR-tampon'!E61=0,"",INDIRECT(NOM_FR_ACCESSOIRES&amp;ADDRESS('PR-tampon'!$E61,COLUMN(REFERENCEMENT_ACCESSOIRES[[#Headers],[TYPE DE POSE]])))))</f>
        <v/>
      </c>
      <c r="K95" s="30" t="str">
        <f ca="1">IF('PR-tampon'!E61="","",IF('PR-tampon'!E61=0,"",IF(INDIRECT(NOM_FR_ACCESSOIRES&amp;ADDRESS('PR-tampon'!$E61,COLUMN(REFERENCEMENT_ACCESSOIRES[[#Headers],[OBSERVATIONS SUR DOMAINE D''EMPLOI]])))=0,"",INDIRECT(NOM_FR_ACCESSOIRES&amp;ADDRESS('PR-tampon'!$E61,COLUMN(REFERENCEMENT_ACCESSOIRES[[#Headers],[OBSERVATIONS SUR DOMAINE D''EMPLOI]]))))))</f>
        <v/>
      </c>
      <c r="L95" s="30" t="str">
        <f ca="1">IF('PR-tampon'!$E61="","",IF('PR-tampon'!$E61=0,"",INDIRECT(NOM_FR_ACCESSOIRES&amp;ADDRESS('PR-tampon'!$E61,COLUMN(REFERENCEMENT_ACCESSOIRES[[#Headers],[REVETEMENT VISE]])))))</f>
        <v/>
      </c>
      <c r="M95" s="30" t="str">
        <f ca="1">IF('PR-tampon'!$E61="","",IF('PR-tampon'!$E61=0,"",IF(INDIRECT(NOM_FR_ACCESSOIRES&amp;ADDRESS('PR-tampon'!$E61,COLUMN(REFERENCEMENT_ACCESSOIRES[[#Headers],[PRODUITS D''ETANCHEITE]])))=0,"",INDIRECT(NOM_FR_ACCESSOIRES&amp;ADDRESS('PR-tampon'!$E61,COLUMN(REFERENCEMENT_ACCESSOIRES[[#Headers],[PRODUITS D''ETANCHEITE]]))))))</f>
        <v/>
      </c>
      <c r="N95" s="30" t="str">
        <f ca="1">IF('PR-tampon'!$E61="","",IF('PR-tampon'!$E61=0,"",INDIRECT(NOM_FR_ACCESSOIRES&amp;ADDRESS('PR-tampon'!$E61,COLUMN(REFERENCEMENT_ACCESSOIRES[[#Headers],[CHAPE OU MORTIER VISE]])))))</f>
        <v/>
      </c>
      <c r="O95" s="30" t="str">
        <f ca="1">IF('PR-tampon'!$E61="","",IF('PR-tampon'!$E61=0,"",IF(INDIRECT(NOM_FR_ACCESSOIRES&amp;ADDRESS('PR-tampon'!$E61,COLUMN(REFERENCEMENT_ACCESSOIRES[[#Headers],[RESULTAT TYPE ISOLANT]])))=0,"",INDIRECT(NOM_FR_ACCESSOIRES&amp;ADDRESS('PR-tampon'!$E61,COLUMN(REFERENCEMENT_ACCESSOIRES[[#Headers],[RESULTAT TYPE ISOLANT]]))))))</f>
        <v/>
      </c>
    </row>
    <row r="96" spans="1:15" ht="70.150000000000006" customHeight="1" x14ac:dyDescent="0.25">
      <c r="A96" s="2" t="e">
        <f ca="1">IF('PR-tampon'!E62=0,"",IF(A95+1&gt;'MODULE DE RECHERCHE'!$E$37,"",A95+1))</f>
        <v>#VALUE!</v>
      </c>
      <c r="B96" s="8" t="str">
        <f ca="1">IF('PR-tampon'!E62="","",IF('PR-tampon'!E62=0,"",INDIRECT(NOM_FR_ACCESSOIRES&amp;ADDRESS('PR-tampon'!$E62,COLUMN(REFERENCEMENT_ACCESSOIRES[[#Headers],[DATE REFERENCEMENT]])))))</f>
        <v/>
      </c>
      <c r="C96" s="2" t="str">
        <f ca="1">IF('PR-tampon'!E62="","",IF('PR-tampon'!E62=0,"",INDIRECT(NOM_FR_ACCESSOIRES&amp;ADDRESS('PR-tampon'!$E62,COLUMN(REFERENCEMENT_ACCESSOIRES[[#Headers],[TYPE DE PROCEDE]])))))</f>
        <v/>
      </c>
      <c r="D96" s="2" t="str">
        <f ca="1">IF('PR-tampon'!E62="","",IF('PR-tampon'!E62=0,"",INDIRECT(NOM_FR_ACCESSOIRES&amp;ADDRESS('PR-tampon'!$E62,COLUMN(REFERENCEMENT_ACCESSOIRES[[#Headers],[NOM COMMERCIAL DU PROCEDE]])))))</f>
        <v/>
      </c>
      <c r="E96" s="2" t="str">
        <f ca="1">IF('PR-tampon'!E62="","",IF('PR-tampon'!E62=0,"",INDIRECT(NOM_FR_ACCESSOIRES&amp;ADDRESS('PR-tampon'!$E62,COLUMN(REFERENCEMENT_ACCESSOIRES[[#Headers],[FABRICANT/TITULAIRE]])))))</f>
        <v/>
      </c>
      <c r="F96" s="2" t="str">
        <f ca="1">IF('PR-tampon'!E62="","",IF('PR-tampon'!E62=0,"",INDIRECT(NOM_FR_ACCESSOIRES&amp;ADDRESS('PR-tampon'!$E62,COLUMN(REFERENCEMENT_ACCESSOIRES[[#Headers],[TYPE DE DOCUMENT DE REFERENCE]])))))</f>
        <v/>
      </c>
      <c r="G96" s="2" t="str">
        <f ca="1">IF('PR-tampon'!E62="","",IF('PR-tampon'!E62=0,"",INDIRECT(NOM_FR_ACCESSOIRES&amp;ADDRESS('PR-tampon'!$E62,COLUMN(REFERENCEMENT_ACCESSOIRES[[#Headers],[REF]])))))</f>
        <v/>
      </c>
      <c r="H96" s="8" t="str">
        <f ca="1">IF('PR-tampon'!E62="","",IF('PR-tampon'!E62=0,"",INDIRECT(NOM_FR_ACCESSOIRES&amp;ADDRESS('PR-tampon'!$E62,COLUMN(REFERENCEMENT_ACCESSOIRES[[#Headers],[AVIS LIMITE AU]])))))</f>
        <v/>
      </c>
      <c r="I96" s="8" t="str">
        <f ca="1">IF('PR-tampon'!E62="","",IF('PR-tampon'!E62=0,"",INDIRECT(NOM_FR_ACCESSOIRES&amp;ADDRESS('PR-tampon'!$E62,COLUMN(REFERENCEMENT_ACCESSOIRES[[#Headers],[TC/TNC
dans le domaine d''emploi visé]])))))</f>
        <v/>
      </c>
      <c r="J96" s="30" t="str">
        <f ca="1">IF('PR-tampon'!E62="","",IF('PR-tampon'!E62=0,"",INDIRECT(NOM_FR_ACCESSOIRES&amp;ADDRESS('PR-tampon'!$E62,COLUMN(REFERENCEMENT_ACCESSOIRES[[#Headers],[TYPE DE POSE]])))))</f>
        <v/>
      </c>
      <c r="K96" s="30" t="str">
        <f ca="1">IF('PR-tampon'!E62="","",IF('PR-tampon'!E62=0,"",IF(INDIRECT(NOM_FR_ACCESSOIRES&amp;ADDRESS('PR-tampon'!$E62,COLUMN(REFERENCEMENT_ACCESSOIRES[[#Headers],[OBSERVATIONS SUR DOMAINE D''EMPLOI]])))=0,"",INDIRECT(NOM_FR_ACCESSOIRES&amp;ADDRESS('PR-tampon'!$E62,COLUMN(REFERENCEMENT_ACCESSOIRES[[#Headers],[OBSERVATIONS SUR DOMAINE D''EMPLOI]]))))))</f>
        <v/>
      </c>
      <c r="L96" s="30" t="str">
        <f ca="1">IF('PR-tampon'!$E62="","",IF('PR-tampon'!$E62=0,"",INDIRECT(NOM_FR_ACCESSOIRES&amp;ADDRESS('PR-tampon'!$E62,COLUMN(REFERENCEMENT_ACCESSOIRES[[#Headers],[REVETEMENT VISE]])))))</f>
        <v/>
      </c>
      <c r="M96" s="30" t="str">
        <f ca="1">IF('PR-tampon'!$E62="","",IF('PR-tampon'!$E62=0,"",IF(INDIRECT(NOM_FR_ACCESSOIRES&amp;ADDRESS('PR-tampon'!$E62,COLUMN(REFERENCEMENT_ACCESSOIRES[[#Headers],[PRODUITS D''ETANCHEITE]])))=0,"",INDIRECT(NOM_FR_ACCESSOIRES&amp;ADDRESS('PR-tampon'!$E62,COLUMN(REFERENCEMENT_ACCESSOIRES[[#Headers],[PRODUITS D''ETANCHEITE]]))))))</f>
        <v/>
      </c>
      <c r="N96" s="30" t="str">
        <f ca="1">IF('PR-tampon'!$E62="","",IF('PR-tampon'!$E62=0,"",INDIRECT(NOM_FR_ACCESSOIRES&amp;ADDRESS('PR-tampon'!$E62,COLUMN(REFERENCEMENT_ACCESSOIRES[[#Headers],[CHAPE OU MORTIER VISE]])))))</f>
        <v/>
      </c>
      <c r="O96" s="30" t="str">
        <f ca="1">IF('PR-tampon'!$E62="","",IF('PR-tampon'!$E62=0,"",IF(INDIRECT(NOM_FR_ACCESSOIRES&amp;ADDRESS('PR-tampon'!$E62,COLUMN(REFERENCEMENT_ACCESSOIRES[[#Headers],[RESULTAT TYPE ISOLANT]])))=0,"",INDIRECT(NOM_FR_ACCESSOIRES&amp;ADDRESS('PR-tampon'!$E62,COLUMN(REFERENCEMENT_ACCESSOIRES[[#Headers],[RESULTAT TYPE ISOLANT]]))))))</f>
        <v/>
      </c>
    </row>
    <row r="97" spans="1:15" ht="70.150000000000006" customHeight="1" x14ac:dyDescent="0.25">
      <c r="A97" s="2" t="e">
        <f ca="1">IF('PR-tampon'!E63=0,"",IF(A96+1&gt;'MODULE DE RECHERCHE'!$E$37,"",A96+1))</f>
        <v>#VALUE!</v>
      </c>
      <c r="B97" s="8" t="str">
        <f ca="1">IF('PR-tampon'!E63="","",IF('PR-tampon'!E63=0,"",INDIRECT(NOM_FR_ACCESSOIRES&amp;ADDRESS('PR-tampon'!$E63,COLUMN(REFERENCEMENT_ACCESSOIRES[[#Headers],[DATE REFERENCEMENT]])))))</f>
        <v/>
      </c>
      <c r="C97" s="2" t="str">
        <f ca="1">IF('PR-tampon'!E63="","",IF('PR-tampon'!E63=0,"",INDIRECT(NOM_FR_ACCESSOIRES&amp;ADDRESS('PR-tampon'!$E63,COLUMN(REFERENCEMENT_ACCESSOIRES[[#Headers],[TYPE DE PROCEDE]])))))</f>
        <v/>
      </c>
      <c r="D97" s="2" t="str">
        <f ca="1">IF('PR-tampon'!E63="","",IF('PR-tampon'!E63=0,"",INDIRECT(NOM_FR_ACCESSOIRES&amp;ADDRESS('PR-tampon'!$E63,COLUMN(REFERENCEMENT_ACCESSOIRES[[#Headers],[NOM COMMERCIAL DU PROCEDE]])))))</f>
        <v/>
      </c>
      <c r="E97" s="2" t="str">
        <f ca="1">IF('PR-tampon'!E63="","",IF('PR-tampon'!E63=0,"",INDIRECT(NOM_FR_ACCESSOIRES&amp;ADDRESS('PR-tampon'!$E63,COLUMN(REFERENCEMENT_ACCESSOIRES[[#Headers],[FABRICANT/TITULAIRE]])))))</f>
        <v/>
      </c>
      <c r="F97" s="2" t="str">
        <f ca="1">IF('PR-tampon'!E63="","",IF('PR-tampon'!E63=0,"",INDIRECT(NOM_FR_ACCESSOIRES&amp;ADDRESS('PR-tampon'!$E63,COLUMN(REFERENCEMENT_ACCESSOIRES[[#Headers],[TYPE DE DOCUMENT DE REFERENCE]])))))</f>
        <v/>
      </c>
      <c r="G97" s="2" t="str">
        <f ca="1">IF('PR-tampon'!E63="","",IF('PR-tampon'!E63=0,"",INDIRECT(NOM_FR_ACCESSOIRES&amp;ADDRESS('PR-tampon'!$E63,COLUMN(REFERENCEMENT_ACCESSOIRES[[#Headers],[REF]])))))</f>
        <v/>
      </c>
      <c r="H97" s="8" t="str">
        <f ca="1">IF('PR-tampon'!E63="","",IF('PR-tampon'!E63=0,"",INDIRECT(NOM_FR_ACCESSOIRES&amp;ADDRESS('PR-tampon'!$E63,COLUMN(REFERENCEMENT_ACCESSOIRES[[#Headers],[AVIS LIMITE AU]])))))</f>
        <v/>
      </c>
      <c r="I97" s="8" t="str">
        <f ca="1">IF('PR-tampon'!E63="","",IF('PR-tampon'!E63=0,"",INDIRECT(NOM_FR_ACCESSOIRES&amp;ADDRESS('PR-tampon'!$E63,COLUMN(REFERENCEMENT_ACCESSOIRES[[#Headers],[TC/TNC
dans le domaine d''emploi visé]])))))</f>
        <v/>
      </c>
      <c r="J97" s="30" t="str">
        <f ca="1">IF('PR-tampon'!E63="","",IF('PR-tampon'!E63=0,"",INDIRECT(NOM_FR_ACCESSOIRES&amp;ADDRESS('PR-tampon'!$E63,COLUMN(REFERENCEMENT_ACCESSOIRES[[#Headers],[TYPE DE POSE]])))))</f>
        <v/>
      </c>
      <c r="K97" s="30" t="str">
        <f ca="1">IF('PR-tampon'!E63="","",IF('PR-tampon'!E63=0,"",IF(INDIRECT(NOM_FR_ACCESSOIRES&amp;ADDRESS('PR-tampon'!$E63,COLUMN(REFERENCEMENT_ACCESSOIRES[[#Headers],[OBSERVATIONS SUR DOMAINE D''EMPLOI]])))=0,"",INDIRECT(NOM_FR_ACCESSOIRES&amp;ADDRESS('PR-tampon'!$E63,COLUMN(REFERENCEMENT_ACCESSOIRES[[#Headers],[OBSERVATIONS SUR DOMAINE D''EMPLOI]]))))))</f>
        <v/>
      </c>
      <c r="L97" s="30" t="str">
        <f ca="1">IF('PR-tampon'!$E63="","",IF('PR-tampon'!$E63=0,"",INDIRECT(NOM_FR_ACCESSOIRES&amp;ADDRESS('PR-tampon'!$E63,COLUMN(REFERENCEMENT_ACCESSOIRES[[#Headers],[REVETEMENT VISE]])))))</f>
        <v/>
      </c>
      <c r="M97" s="30" t="str">
        <f ca="1">IF('PR-tampon'!$E63="","",IF('PR-tampon'!$E63=0,"",IF(INDIRECT(NOM_FR_ACCESSOIRES&amp;ADDRESS('PR-tampon'!$E63,COLUMN(REFERENCEMENT_ACCESSOIRES[[#Headers],[PRODUITS D''ETANCHEITE]])))=0,"",INDIRECT(NOM_FR_ACCESSOIRES&amp;ADDRESS('PR-tampon'!$E63,COLUMN(REFERENCEMENT_ACCESSOIRES[[#Headers],[PRODUITS D''ETANCHEITE]]))))))</f>
        <v/>
      </c>
      <c r="N97" s="30" t="str">
        <f ca="1">IF('PR-tampon'!$E63="","",IF('PR-tampon'!$E63=0,"",INDIRECT(NOM_FR_ACCESSOIRES&amp;ADDRESS('PR-tampon'!$E63,COLUMN(REFERENCEMENT_ACCESSOIRES[[#Headers],[CHAPE OU MORTIER VISE]])))))</f>
        <v/>
      </c>
      <c r="O97" s="30" t="str">
        <f ca="1">IF('PR-tampon'!$E63="","",IF('PR-tampon'!$E63=0,"",IF(INDIRECT(NOM_FR_ACCESSOIRES&amp;ADDRESS('PR-tampon'!$E63,COLUMN(REFERENCEMENT_ACCESSOIRES[[#Headers],[RESULTAT TYPE ISOLANT]])))=0,"",INDIRECT(NOM_FR_ACCESSOIRES&amp;ADDRESS('PR-tampon'!$E63,COLUMN(REFERENCEMENT_ACCESSOIRES[[#Headers],[RESULTAT TYPE ISOLANT]]))))))</f>
        <v/>
      </c>
    </row>
    <row r="98" spans="1:15" ht="70.150000000000006" customHeight="1" x14ac:dyDescent="0.25">
      <c r="A98" s="2" t="e">
        <f ca="1">IF('PR-tampon'!E64=0,"",IF(A97+1&gt;'MODULE DE RECHERCHE'!$E$37,"",A97+1))</f>
        <v>#VALUE!</v>
      </c>
      <c r="B98" s="8" t="str">
        <f ca="1">IF('PR-tampon'!E64="","",IF('PR-tampon'!E64=0,"",INDIRECT(NOM_FR_ACCESSOIRES&amp;ADDRESS('PR-tampon'!$E64,COLUMN(REFERENCEMENT_ACCESSOIRES[[#Headers],[DATE REFERENCEMENT]])))))</f>
        <v/>
      </c>
      <c r="C98" s="2" t="str">
        <f ca="1">IF('PR-tampon'!E64="","",IF('PR-tampon'!E64=0,"",INDIRECT(NOM_FR_ACCESSOIRES&amp;ADDRESS('PR-tampon'!$E64,COLUMN(REFERENCEMENT_ACCESSOIRES[[#Headers],[TYPE DE PROCEDE]])))))</f>
        <v/>
      </c>
      <c r="D98" s="2" t="str">
        <f ca="1">IF('PR-tampon'!E64="","",IF('PR-tampon'!E64=0,"",INDIRECT(NOM_FR_ACCESSOIRES&amp;ADDRESS('PR-tampon'!$E64,COLUMN(REFERENCEMENT_ACCESSOIRES[[#Headers],[NOM COMMERCIAL DU PROCEDE]])))))</f>
        <v/>
      </c>
      <c r="E98" s="2" t="str">
        <f ca="1">IF('PR-tampon'!E64="","",IF('PR-tampon'!E64=0,"",INDIRECT(NOM_FR_ACCESSOIRES&amp;ADDRESS('PR-tampon'!$E64,COLUMN(REFERENCEMENT_ACCESSOIRES[[#Headers],[FABRICANT/TITULAIRE]])))))</f>
        <v/>
      </c>
      <c r="F98" s="2" t="str">
        <f ca="1">IF('PR-tampon'!E64="","",IF('PR-tampon'!E64=0,"",INDIRECT(NOM_FR_ACCESSOIRES&amp;ADDRESS('PR-tampon'!$E64,COLUMN(REFERENCEMENT_ACCESSOIRES[[#Headers],[TYPE DE DOCUMENT DE REFERENCE]])))))</f>
        <v/>
      </c>
      <c r="G98" s="2" t="str">
        <f ca="1">IF('PR-tampon'!E64="","",IF('PR-tampon'!E64=0,"",INDIRECT(NOM_FR_ACCESSOIRES&amp;ADDRESS('PR-tampon'!$E64,COLUMN(REFERENCEMENT_ACCESSOIRES[[#Headers],[REF]])))))</f>
        <v/>
      </c>
      <c r="H98" s="8" t="str">
        <f ca="1">IF('PR-tampon'!E64="","",IF('PR-tampon'!E64=0,"",INDIRECT(NOM_FR_ACCESSOIRES&amp;ADDRESS('PR-tampon'!$E64,COLUMN(REFERENCEMENT_ACCESSOIRES[[#Headers],[AVIS LIMITE AU]])))))</f>
        <v/>
      </c>
      <c r="I98" s="8" t="str">
        <f ca="1">IF('PR-tampon'!E64="","",IF('PR-tampon'!E64=0,"",INDIRECT(NOM_FR_ACCESSOIRES&amp;ADDRESS('PR-tampon'!$E64,COLUMN(REFERENCEMENT_ACCESSOIRES[[#Headers],[TC/TNC
dans le domaine d''emploi visé]])))))</f>
        <v/>
      </c>
      <c r="J98" s="30" t="str">
        <f ca="1">IF('PR-tampon'!E64="","",IF('PR-tampon'!E64=0,"",INDIRECT(NOM_FR_ACCESSOIRES&amp;ADDRESS('PR-tampon'!$E64,COLUMN(REFERENCEMENT_ACCESSOIRES[[#Headers],[TYPE DE POSE]])))))</f>
        <v/>
      </c>
      <c r="K98" s="30" t="str">
        <f ca="1">IF('PR-tampon'!E64="","",IF('PR-tampon'!E64=0,"",IF(INDIRECT(NOM_FR_ACCESSOIRES&amp;ADDRESS('PR-tampon'!$E64,COLUMN(REFERENCEMENT_ACCESSOIRES[[#Headers],[OBSERVATIONS SUR DOMAINE D''EMPLOI]])))=0,"",INDIRECT(NOM_FR_ACCESSOIRES&amp;ADDRESS('PR-tampon'!$E64,COLUMN(REFERENCEMENT_ACCESSOIRES[[#Headers],[OBSERVATIONS SUR DOMAINE D''EMPLOI]]))))))</f>
        <v/>
      </c>
      <c r="L98" s="30" t="str">
        <f ca="1">IF('PR-tampon'!$E64="","",IF('PR-tampon'!$E64=0,"",INDIRECT(NOM_FR_ACCESSOIRES&amp;ADDRESS('PR-tampon'!$E64,COLUMN(REFERENCEMENT_ACCESSOIRES[[#Headers],[REVETEMENT VISE]])))))</f>
        <v/>
      </c>
      <c r="M98" s="30" t="str">
        <f ca="1">IF('PR-tampon'!$E64="","",IF('PR-tampon'!$E64=0,"",IF(INDIRECT(NOM_FR_ACCESSOIRES&amp;ADDRESS('PR-tampon'!$E64,COLUMN(REFERENCEMENT_ACCESSOIRES[[#Headers],[PRODUITS D''ETANCHEITE]])))=0,"",INDIRECT(NOM_FR_ACCESSOIRES&amp;ADDRESS('PR-tampon'!$E64,COLUMN(REFERENCEMENT_ACCESSOIRES[[#Headers],[PRODUITS D''ETANCHEITE]]))))))</f>
        <v/>
      </c>
      <c r="N98" s="30" t="str">
        <f ca="1">IF('PR-tampon'!$E64="","",IF('PR-tampon'!$E64=0,"",INDIRECT(NOM_FR_ACCESSOIRES&amp;ADDRESS('PR-tampon'!$E64,COLUMN(REFERENCEMENT_ACCESSOIRES[[#Headers],[CHAPE OU MORTIER VISE]])))))</f>
        <v/>
      </c>
      <c r="O98" s="30" t="str">
        <f ca="1">IF('PR-tampon'!$E64="","",IF('PR-tampon'!$E64=0,"",IF(INDIRECT(NOM_FR_ACCESSOIRES&amp;ADDRESS('PR-tampon'!$E64,COLUMN(REFERENCEMENT_ACCESSOIRES[[#Headers],[RESULTAT TYPE ISOLANT]])))=0,"",INDIRECT(NOM_FR_ACCESSOIRES&amp;ADDRESS('PR-tampon'!$E64,COLUMN(REFERENCEMENT_ACCESSOIRES[[#Headers],[RESULTAT TYPE ISOLANT]]))))))</f>
        <v/>
      </c>
    </row>
    <row r="99" spans="1:15" ht="70.150000000000006" customHeight="1" x14ac:dyDescent="0.25">
      <c r="A99" s="2" t="e">
        <f ca="1">IF('PR-tampon'!E65=0,"",IF(A98+1&gt;'MODULE DE RECHERCHE'!$E$37,"",A98+1))</f>
        <v>#VALUE!</v>
      </c>
      <c r="B99" s="8" t="str">
        <f ca="1">IF('PR-tampon'!E65="","",IF('PR-tampon'!E65=0,"",INDIRECT(NOM_FR_ACCESSOIRES&amp;ADDRESS('PR-tampon'!$E65,COLUMN(REFERENCEMENT_ACCESSOIRES[[#Headers],[DATE REFERENCEMENT]])))))</f>
        <v/>
      </c>
      <c r="C99" s="2" t="str">
        <f ca="1">IF('PR-tampon'!E65="","",IF('PR-tampon'!E65=0,"",INDIRECT(NOM_FR_ACCESSOIRES&amp;ADDRESS('PR-tampon'!$E65,COLUMN(REFERENCEMENT_ACCESSOIRES[[#Headers],[TYPE DE PROCEDE]])))))</f>
        <v/>
      </c>
      <c r="D99" s="2" t="str">
        <f ca="1">IF('PR-tampon'!E65="","",IF('PR-tampon'!E65=0,"",INDIRECT(NOM_FR_ACCESSOIRES&amp;ADDRESS('PR-tampon'!$E65,COLUMN(REFERENCEMENT_ACCESSOIRES[[#Headers],[NOM COMMERCIAL DU PROCEDE]])))))</f>
        <v/>
      </c>
      <c r="E99" s="2" t="str">
        <f ca="1">IF('PR-tampon'!E65="","",IF('PR-tampon'!E65=0,"",INDIRECT(NOM_FR_ACCESSOIRES&amp;ADDRESS('PR-tampon'!$E65,COLUMN(REFERENCEMENT_ACCESSOIRES[[#Headers],[FABRICANT/TITULAIRE]])))))</f>
        <v/>
      </c>
      <c r="F99" s="2" t="str">
        <f ca="1">IF('PR-tampon'!E65="","",IF('PR-tampon'!E65=0,"",INDIRECT(NOM_FR_ACCESSOIRES&amp;ADDRESS('PR-tampon'!$E65,COLUMN(REFERENCEMENT_ACCESSOIRES[[#Headers],[TYPE DE DOCUMENT DE REFERENCE]])))))</f>
        <v/>
      </c>
      <c r="G99" s="2" t="str">
        <f ca="1">IF('PR-tampon'!E65="","",IF('PR-tampon'!E65=0,"",INDIRECT(NOM_FR_ACCESSOIRES&amp;ADDRESS('PR-tampon'!$E65,COLUMN(REFERENCEMENT_ACCESSOIRES[[#Headers],[REF]])))))</f>
        <v/>
      </c>
      <c r="H99" s="8" t="str">
        <f ca="1">IF('PR-tampon'!E65="","",IF('PR-tampon'!E65=0,"",INDIRECT(NOM_FR_ACCESSOIRES&amp;ADDRESS('PR-tampon'!$E65,COLUMN(REFERENCEMENT_ACCESSOIRES[[#Headers],[AVIS LIMITE AU]])))))</f>
        <v/>
      </c>
      <c r="I99" s="8" t="str">
        <f ca="1">IF('PR-tampon'!E65="","",IF('PR-tampon'!E65=0,"",INDIRECT(NOM_FR_ACCESSOIRES&amp;ADDRESS('PR-tampon'!$E65,COLUMN(REFERENCEMENT_ACCESSOIRES[[#Headers],[TC/TNC
dans le domaine d''emploi visé]])))))</f>
        <v/>
      </c>
      <c r="J99" s="30" t="str">
        <f ca="1">IF('PR-tampon'!E65="","",IF('PR-tampon'!E65=0,"",INDIRECT(NOM_FR_ACCESSOIRES&amp;ADDRESS('PR-tampon'!$E65,COLUMN(REFERENCEMENT_ACCESSOIRES[[#Headers],[TYPE DE POSE]])))))</f>
        <v/>
      </c>
      <c r="K99" s="30" t="str">
        <f ca="1">IF('PR-tampon'!E65="","",IF('PR-tampon'!E65=0,"",IF(INDIRECT(NOM_FR_ACCESSOIRES&amp;ADDRESS('PR-tampon'!$E65,COLUMN(REFERENCEMENT_ACCESSOIRES[[#Headers],[OBSERVATIONS SUR DOMAINE D''EMPLOI]])))=0,"",INDIRECT(NOM_FR_ACCESSOIRES&amp;ADDRESS('PR-tampon'!$E65,COLUMN(REFERENCEMENT_ACCESSOIRES[[#Headers],[OBSERVATIONS SUR DOMAINE D''EMPLOI]]))))))</f>
        <v/>
      </c>
      <c r="L99" s="30" t="str">
        <f ca="1">IF('PR-tampon'!$E65="","",IF('PR-tampon'!$E65=0,"",INDIRECT(NOM_FR_ACCESSOIRES&amp;ADDRESS('PR-tampon'!$E65,COLUMN(REFERENCEMENT_ACCESSOIRES[[#Headers],[REVETEMENT VISE]])))))</f>
        <v/>
      </c>
      <c r="M99" s="30" t="str">
        <f ca="1">IF('PR-tampon'!$E65="","",IF('PR-tampon'!$E65=0,"",IF(INDIRECT(NOM_FR_ACCESSOIRES&amp;ADDRESS('PR-tampon'!$E65,COLUMN(REFERENCEMENT_ACCESSOIRES[[#Headers],[PRODUITS D''ETANCHEITE]])))=0,"",INDIRECT(NOM_FR_ACCESSOIRES&amp;ADDRESS('PR-tampon'!$E65,COLUMN(REFERENCEMENT_ACCESSOIRES[[#Headers],[PRODUITS D''ETANCHEITE]]))))))</f>
        <v/>
      </c>
      <c r="N99" s="30" t="str">
        <f ca="1">IF('PR-tampon'!$E65="","",IF('PR-tampon'!$E65=0,"",INDIRECT(NOM_FR_ACCESSOIRES&amp;ADDRESS('PR-tampon'!$E65,COLUMN(REFERENCEMENT_ACCESSOIRES[[#Headers],[CHAPE OU MORTIER VISE]])))))</f>
        <v/>
      </c>
      <c r="O99" s="30" t="str">
        <f ca="1">IF('PR-tampon'!$E65="","",IF('PR-tampon'!$E65=0,"",IF(INDIRECT(NOM_FR_ACCESSOIRES&amp;ADDRESS('PR-tampon'!$E65,COLUMN(REFERENCEMENT_ACCESSOIRES[[#Headers],[RESULTAT TYPE ISOLANT]])))=0,"",INDIRECT(NOM_FR_ACCESSOIRES&amp;ADDRESS('PR-tampon'!$E65,COLUMN(REFERENCEMENT_ACCESSOIRES[[#Headers],[RESULTAT TYPE ISOLANT]]))))))</f>
        <v/>
      </c>
    </row>
    <row r="100" spans="1:15" ht="70.150000000000006" customHeight="1" x14ac:dyDescent="0.25">
      <c r="A100" s="2" t="e">
        <f ca="1">IF('PR-tampon'!E66=0,"",IF(A99+1&gt;'MODULE DE RECHERCHE'!$E$37,"",A99+1))</f>
        <v>#VALUE!</v>
      </c>
      <c r="B100" s="8" t="str">
        <f ca="1">IF('PR-tampon'!E66="","",IF('PR-tampon'!E66=0,"",INDIRECT(NOM_FR_ACCESSOIRES&amp;ADDRESS('PR-tampon'!$E66,COLUMN(REFERENCEMENT_ACCESSOIRES[[#Headers],[DATE REFERENCEMENT]])))))</f>
        <v/>
      </c>
      <c r="C100" s="2" t="str">
        <f ca="1">IF('PR-tampon'!E66="","",IF('PR-tampon'!E66=0,"",INDIRECT(NOM_FR_ACCESSOIRES&amp;ADDRESS('PR-tampon'!$E66,COLUMN(REFERENCEMENT_ACCESSOIRES[[#Headers],[TYPE DE PROCEDE]])))))</f>
        <v/>
      </c>
      <c r="D100" s="2" t="str">
        <f ca="1">IF('PR-tampon'!E66="","",IF('PR-tampon'!E66=0,"",INDIRECT(NOM_FR_ACCESSOIRES&amp;ADDRESS('PR-tampon'!$E66,COLUMN(REFERENCEMENT_ACCESSOIRES[[#Headers],[NOM COMMERCIAL DU PROCEDE]])))))</f>
        <v/>
      </c>
      <c r="E100" s="2" t="str">
        <f ca="1">IF('PR-tampon'!E66="","",IF('PR-tampon'!E66=0,"",INDIRECT(NOM_FR_ACCESSOIRES&amp;ADDRESS('PR-tampon'!$E66,COLUMN(REFERENCEMENT_ACCESSOIRES[[#Headers],[FABRICANT/TITULAIRE]])))))</f>
        <v/>
      </c>
      <c r="F100" s="2" t="str">
        <f ca="1">IF('PR-tampon'!E66="","",IF('PR-tampon'!E66=0,"",INDIRECT(NOM_FR_ACCESSOIRES&amp;ADDRESS('PR-tampon'!$E66,COLUMN(REFERENCEMENT_ACCESSOIRES[[#Headers],[TYPE DE DOCUMENT DE REFERENCE]])))))</f>
        <v/>
      </c>
      <c r="G100" s="2" t="str">
        <f ca="1">IF('PR-tampon'!E66="","",IF('PR-tampon'!E66=0,"",INDIRECT(NOM_FR_ACCESSOIRES&amp;ADDRESS('PR-tampon'!$E66,COLUMN(REFERENCEMENT_ACCESSOIRES[[#Headers],[REF]])))))</f>
        <v/>
      </c>
      <c r="H100" s="8" t="str">
        <f ca="1">IF('PR-tampon'!E66="","",IF('PR-tampon'!E66=0,"",INDIRECT(NOM_FR_ACCESSOIRES&amp;ADDRESS('PR-tampon'!$E66,COLUMN(REFERENCEMENT_ACCESSOIRES[[#Headers],[AVIS LIMITE AU]])))))</f>
        <v/>
      </c>
      <c r="I100" s="8" t="str">
        <f ca="1">IF('PR-tampon'!E66="","",IF('PR-tampon'!E66=0,"",INDIRECT(NOM_FR_ACCESSOIRES&amp;ADDRESS('PR-tampon'!$E66,COLUMN(REFERENCEMENT_ACCESSOIRES[[#Headers],[TC/TNC
dans le domaine d''emploi visé]])))))</f>
        <v/>
      </c>
      <c r="J100" s="30" t="str">
        <f ca="1">IF('PR-tampon'!E66="","",IF('PR-tampon'!E66=0,"",INDIRECT(NOM_FR_ACCESSOIRES&amp;ADDRESS('PR-tampon'!$E66,COLUMN(REFERENCEMENT_ACCESSOIRES[[#Headers],[TYPE DE POSE]])))))</f>
        <v/>
      </c>
      <c r="K100" s="30" t="str">
        <f ca="1">IF('PR-tampon'!E66="","",IF('PR-tampon'!E66=0,"",IF(INDIRECT(NOM_FR_ACCESSOIRES&amp;ADDRESS('PR-tampon'!$E66,COLUMN(REFERENCEMENT_ACCESSOIRES[[#Headers],[OBSERVATIONS SUR DOMAINE D''EMPLOI]])))=0,"",INDIRECT(NOM_FR_ACCESSOIRES&amp;ADDRESS('PR-tampon'!$E66,COLUMN(REFERENCEMENT_ACCESSOIRES[[#Headers],[OBSERVATIONS SUR DOMAINE D''EMPLOI]]))))))</f>
        <v/>
      </c>
      <c r="L100" s="30" t="str">
        <f ca="1">IF('PR-tampon'!$E66="","",IF('PR-tampon'!$E66=0,"",INDIRECT(NOM_FR_ACCESSOIRES&amp;ADDRESS('PR-tampon'!$E66,COLUMN(REFERENCEMENT_ACCESSOIRES[[#Headers],[REVETEMENT VISE]])))))</f>
        <v/>
      </c>
      <c r="M100" s="30" t="str">
        <f ca="1">IF('PR-tampon'!$E66="","",IF('PR-tampon'!$E66=0,"",IF(INDIRECT(NOM_FR_ACCESSOIRES&amp;ADDRESS('PR-tampon'!$E66,COLUMN(REFERENCEMENT_ACCESSOIRES[[#Headers],[PRODUITS D''ETANCHEITE]])))=0,"",INDIRECT(NOM_FR_ACCESSOIRES&amp;ADDRESS('PR-tampon'!$E66,COLUMN(REFERENCEMENT_ACCESSOIRES[[#Headers],[PRODUITS D''ETANCHEITE]]))))))</f>
        <v/>
      </c>
      <c r="N100" s="30" t="str">
        <f ca="1">IF('PR-tampon'!$E66="","",IF('PR-tampon'!$E66=0,"",INDIRECT(NOM_FR_ACCESSOIRES&amp;ADDRESS('PR-tampon'!$E66,COLUMN(REFERENCEMENT_ACCESSOIRES[[#Headers],[CHAPE OU MORTIER VISE]])))))</f>
        <v/>
      </c>
      <c r="O100" s="30" t="str">
        <f ca="1">IF('PR-tampon'!$E66="","",IF('PR-tampon'!$E66=0,"",IF(INDIRECT(NOM_FR_ACCESSOIRES&amp;ADDRESS('PR-tampon'!$E66,COLUMN(REFERENCEMENT_ACCESSOIRES[[#Headers],[RESULTAT TYPE ISOLANT]])))=0,"",INDIRECT(NOM_FR_ACCESSOIRES&amp;ADDRESS('PR-tampon'!$E66,COLUMN(REFERENCEMENT_ACCESSOIRES[[#Headers],[RESULTAT TYPE ISOLANT]]))))))</f>
        <v/>
      </c>
    </row>
    <row r="101" spans="1:15" ht="70.150000000000006" customHeight="1" x14ac:dyDescent="0.25">
      <c r="A101" s="2" t="e">
        <f ca="1">IF('PR-tampon'!E67=0,"",IF(A100+1&gt;'MODULE DE RECHERCHE'!$E$37,"",A100+1))</f>
        <v>#VALUE!</v>
      </c>
      <c r="B101" s="8" t="str">
        <f ca="1">IF('PR-tampon'!E67="","",IF('PR-tampon'!E67=0,"",INDIRECT(NOM_FR_ACCESSOIRES&amp;ADDRESS('PR-tampon'!$E67,COLUMN(REFERENCEMENT_ACCESSOIRES[[#Headers],[DATE REFERENCEMENT]])))))</f>
        <v/>
      </c>
      <c r="C101" s="2" t="str">
        <f ca="1">IF('PR-tampon'!E67="","",IF('PR-tampon'!E67=0,"",INDIRECT(NOM_FR_ACCESSOIRES&amp;ADDRESS('PR-tampon'!$E67,COLUMN(REFERENCEMENT_ACCESSOIRES[[#Headers],[TYPE DE PROCEDE]])))))</f>
        <v/>
      </c>
      <c r="D101" s="2" t="str">
        <f ca="1">IF('PR-tampon'!E67="","",IF('PR-tampon'!E67=0,"",INDIRECT(NOM_FR_ACCESSOIRES&amp;ADDRESS('PR-tampon'!$E67,COLUMN(REFERENCEMENT_ACCESSOIRES[[#Headers],[NOM COMMERCIAL DU PROCEDE]])))))</f>
        <v/>
      </c>
      <c r="E101" s="2" t="str">
        <f ca="1">IF('PR-tampon'!E67="","",IF('PR-tampon'!E67=0,"",INDIRECT(NOM_FR_ACCESSOIRES&amp;ADDRESS('PR-tampon'!$E67,COLUMN(REFERENCEMENT_ACCESSOIRES[[#Headers],[FABRICANT/TITULAIRE]])))))</f>
        <v/>
      </c>
      <c r="F101" s="2" t="str">
        <f ca="1">IF('PR-tampon'!E67="","",IF('PR-tampon'!E67=0,"",INDIRECT(NOM_FR_ACCESSOIRES&amp;ADDRESS('PR-tampon'!$E67,COLUMN(REFERENCEMENT_ACCESSOIRES[[#Headers],[TYPE DE DOCUMENT DE REFERENCE]])))))</f>
        <v/>
      </c>
      <c r="G101" s="2" t="str">
        <f ca="1">IF('PR-tampon'!E67="","",IF('PR-tampon'!E67=0,"",INDIRECT(NOM_FR_ACCESSOIRES&amp;ADDRESS('PR-tampon'!$E67,COLUMN(REFERENCEMENT_ACCESSOIRES[[#Headers],[REF]])))))</f>
        <v/>
      </c>
      <c r="H101" s="8" t="str">
        <f ca="1">IF('PR-tampon'!E67="","",IF('PR-tampon'!E67=0,"",INDIRECT(NOM_FR_ACCESSOIRES&amp;ADDRESS('PR-tampon'!$E67,COLUMN(REFERENCEMENT_ACCESSOIRES[[#Headers],[AVIS LIMITE AU]])))))</f>
        <v/>
      </c>
      <c r="I101" s="8" t="str">
        <f ca="1">IF('PR-tampon'!E67="","",IF('PR-tampon'!E67=0,"",INDIRECT(NOM_FR_ACCESSOIRES&amp;ADDRESS('PR-tampon'!$E67,COLUMN(REFERENCEMENT_ACCESSOIRES[[#Headers],[TC/TNC
dans le domaine d''emploi visé]])))))</f>
        <v/>
      </c>
      <c r="J101" s="30" t="str">
        <f ca="1">IF('PR-tampon'!E67="","",IF('PR-tampon'!E67=0,"",INDIRECT(NOM_FR_ACCESSOIRES&amp;ADDRESS('PR-tampon'!$E67,COLUMN(REFERENCEMENT_ACCESSOIRES[[#Headers],[TYPE DE POSE]])))))</f>
        <v/>
      </c>
      <c r="K101" s="30" t="str">
        <f ca="1">IF('PR-tampon'!E67="","",IF('PR-tampon'!E67=0,"",IF(INDIRECT(NOM_FR_ACCESSOIRES&amp;ADDRESS('PR-tampon'!$E67,COLUMN(REFERENCEMENT_ACCESSOIRES[[#Headers],[OBSERVATIONS SUR DOMAINE D''EMPLOI]])))=0,"",INDIRECT(NOM_FR_ACCESSOIRES&amp;ADDRESS('PR-tampon'!$E67,COLUMN(REFERENCEMENT_ACCESSOIRES[[#Headers],[OBSERVATIONS SUR DOMAINE D''EMPLOI]]))))))</f>
        <v/>
      </c>
      <c r="L101" s="30" t="str">
        <f ca="1">IF('PR-tampon'!$E67="","",IF('PR-tampon'!$E67=0,"",INDIRECT(NOM_FR_ACCESSOIRES&amp;ADDRESS('PR-tampon'!$E67,COLUMN(REFERENCEMENT_ACCESSOIRES[[#Headers],[REVETEMENT VISE]])))))</f>
        <v/>
      </c>
      <c r="M101" s="30" t="str">
        <f ca="1">IF('PR-tampon'!$E67="","",IF('PR-tampon'!$E67=0,"",IF(INDIRECT(NOM_FR_ACCESSOIRES&amp;ADDRESS('PR-tampon'!$E67,COLUMN(REFERENCEMENT_ACCESSOIRES[[#Headers],[PRODUITS D''ETANCHEITE]])))=0,"",INDIRECT(NOM_FR_ACCESSOIRES&amp;ADDRESS('PR-tampon'!$E67,COLUMN(REFERENCEMENT_ACCESSOIRES[[#Headers],[PRODUITS D''ETANCHEITE]]))))))</f>
        <v/>
      </c>
      <c r="N101" s="30" t="str">
        <f ca="1">IF('PR-tampon'!$E67="","",IF('PR-tampon'!$E67=0,"",INDIRECT(NOM_FR_ACCESSOIRES&amp;ADDRESS('PR-tampon'!$E67,COLUMN(REFERENCEMENT_ACCESSOIRES[[#Headers],[CHAPE OU MORTIER VISE]])))))</f>
        <v/>
      </c>
      <c r="O101" s="30" t="str">
        <f ca="1">IF('PR-tampon'!$E67="","",IF('PR-tampon'!$E67=0,"",IF(INDIRECT(NOM_FR_ACCESSOIRES&amp;ADDRESS('PR-tampon'!$E67,COLUMN(REFERENCEMENT_ACCESSOIRES[[#Headers],[RESULTAT TYPE ISOLANT]])))=0,"",INDIRECT(NOM_FR_ACCESSOIRES&amp;ADDRESS('PR-tampon'!$E67,COLUMN(REFERENCEMENT_ACCESSOIRES[[#Headers],[RESULTAT TYPE ISOLANT]]))))))</f>
        <v/>
      </c>
    </row>
    <row r="102" spans="1:15" ht="70.150000000000006" customHeight="1" x14ac:dyDescent="0.25">
      <c r="A102" s="2" t="e">
        <f ca="1">IF('PR-tampon'!E68=0,"",IF(A101+1&gt;'MODULE DE RECHERCHE'!$E$37,"",A101+1))</f>
        <v>#VALUE!</v>
      </c>
      <c r="B102" s="8" t="str">
        <f ca="1">IF('PR-tampon'!E68="","",IF('PR-tampon'!E68=0,"",INDIRECT(NOM_FR_ACCESSOIRES&amp;ADDRESS('PR-tampon'!$E68,COLUMN(REFERENCEMENT_ACCESSOIRES[[#Headers],[DATE REFERENCEMENT]])))))</f>
        <v/>
      </c>
      <c r="C102" s="2" t="str">
        <f ca="1">IF('PR-tampon'!E68="","",IF('PR-tampon'!E68=0,"",INDIRECT(NOM_FR_ACCESSOIRES&amp;ADDRESS('PR-tampon'!$E68,COLUMN(REFERENCEMENT_ACCESSOIRES[[#Headers],[TYPE DE PROCEDE]])))))</f>
        <v/>
      </c>
      <c r="D102" s="2" t="str">
        <f ca="1">IF('PR-tampon'!E68="","",IF('PR-tampon'!E68=0,"",INDIRECT(NOM_FR_ACCESSOIRES&amp;ADDRESS('PR-tampon'!$E68,COLUMN(REFERENCEMENT_ACCESSOIRES[[#Headers],[NOM COMMERCIAL DU PROCEDE]])))))</f>
        <v/>
      </c>
      <c r="E102" s="2" t="str">
        <f ca="1">IF('PR-tampon'!E68="","",IF('PR-tampon'!E68=0,"",INDIRECT(NOM_FR_ACCESSOIRES&amp;ADDRESS('PR-tampon'!$E68,COLUMN(REFERENCEMENT_ACCESSOIRES[[#Headers],[FABRICANT/TITULAIRE]])))))</f>
        <v/>
      </c>
      <c r="F102" s="2" t="str">
        <f ca="1">IF('PR-tampon'!E68="","",IF('PR-tampon'!E68=0,"",INDIRECT(NOM_FR_ACCESSOIRES&amp;ADDRESS('PR-tampon'!$E68,COLUMN(REFERENCEMENT_ACCESSOIRES[[#Headers],[TYPE DE DOCUMENT DE REFERENCE]])))))</f>
        <v/>
      </c>
      <c r="G102" s="2" t="str">
        <f ca="1">IF('PR-tampon'!E68="","",IF('PR-tampon'!E68=0,"",INDIRECT(NOM_FR_ACCESSOIRES&amp;ADDRESS('PR-tampon'!$E68,COLUMN(REFERENCEMENT_ACCESSOIRES[[#Headers],[REF]])))))</f>
        <v/>
      </c>
      <c r="H102" s="8" t="str">
        <f ca="1">IF('PR-tampon'!E68="","",IF('PR-tampon'!E68=0,"",INDIRECT(NOM_FR_ACCESSOIRES&amp;ADDRESS('PR-tampon'!$E68,COLUMN(REFERENCEMENT_ACCESSOIRES[[#Headers],[AVIS LIMITE AU]])))))</f>
        <v/>
      </c>
      <c r="I102" s="8" t="str">
        <f ca="1">IF('PR-tampon'!E68="","",IF('PR-tampon'!E68=0,"",INDIRECT(NOM_FR_ACCESSOIRES&amp;ADDRESS('PR-tampon'!$E68,COLUMN(REFERENCEMENT_ACCESSOIRES[[#Headers],[TC/TNC
dans le domaine d''emploi visé]])))))</f>
        <v/>
      </c>
      <c r="J102" s="30" t="str">
        <f ca="1">IF('PR-tampon'!E68="","",IF('PR-tampon'!E68=0,"",INDIRECT(NOM_FR_ACCESSOIRES&amp;ADDRESS('PR-tampon'!$E68,COLUMN(REFERENCEMENT_ACCESSOIRES[[#Headers],[TYPE DE POSE]])))))</f>
        <v/>
      </c>
      <c r="K102" s="30" t="str">
        <f ca="1">IF('PR-tampon'!E68="","",IF('PR-tampon'!E68=0,"",IF(INDIRECT(NOM_FR_ACCESSOIRES&amp;ADDRESS('PR-tampon'!$E68,COLUMN(REFERENCEMENT_ACCESSOIRES[[#Headers],[OBSERVATIONS SUR DOMAINE D''EMPLOI]])))=0,"",INDIRECT(NOM_FR_ACCESSOIRES&amp;ADDRESS('PR-tampon'!$E68,COLUMN(REFERENCEMENT_ACCESSOIRES[[#Headers],[OBSERVATIONS SUR DOMAINE D''EMPLOI]]))))))</f>
        <v/>
      </c>
      <c r="L102" s="30" t="str">
        <f ca="1">IF('PR-tampon'!$E68="","",IF('PR-tampon'!$E68=0,"",INDIRECT(NOM_FR_ACCESSOIRES&amp;ADDRESS('PR-tampon'!$E68,COLUMN(REFERENCEMENT_ACCESSOIRES[[#Headers],[REVETEMENT VISE]])))))</f>
        <v/>
      </c>
      <c r="M102" s="30" t="str">
        <f ca="1">IF('PR-tampon'!$E68="","",IF('PR-tampon'!$E68=0,"",IF(INDIRECT(NOM_FR_ACCESSOIRES&amp;ADDRESS('PR-tampon'!$E68,COLUMN(REFERENCEMENT_ACCESSOIRES[[#Headers],[PRODUITS D''ETANCHEITE]])))=0,"",INDIRECT(NOM_FR_ACCESSOIRES&amp;ADDRESS('PR-tampon'!$E68,COLUMN(REFERENCEMENT_ACCESSOIRES[[#Headers],[PRODUITS D''ETANCHEITE]]))))))</f>
        <v/>
      </c>
      <c r="N102" s="30" t="str">
        <f ca="1">IF('PR-tampon'!$E68="","",IF('PR-tampon'!$E68=0,"",INDIRECT(NOM_FR_ACCESSOIRES&amp;ADDRESS('PR-tampon'!$E68,COLUMN(REFERENCEMENT_ACCESSOIRES[[#Headers],[CHAPE OU MORTIER VISE]])))))</f>
        <v/>
      </c>
      <c r="O102" s="30" t="str">
        <f ca="1">IF('PR-tampon'!$E68="","",IF('PR-tampon'!$E68=0,"",IF(INDIRECT(NOM_FR_ACCESSOIRES&amp;ADDRESS('PR-tampon'!$E68,COLUMN(REFERENCEMENT_ACCESSOIRES[[#Headers],[RESULTAT TYPE ISOLANT]])))=0,"",INDIRECT(NOM_FR_ACCESSOIRES&amp;ADDRESS('PR-tampon'!$E68,COLUMN(REFERENCEMENT_ACCESSOIRES[[#Headers],[RESULTAT TYPE ISOLANT]]))))))</f>
        <v/>
      </c>
    </row>
    <row r="103" spans="1:15" ht="70.150000000000006" customHeight="1" x14ac:dyDescent="0.25">
      <c r="A103" s="2" t="e">
        <f ca="1">IF('PR-tampon'!E69=0,"",IF(A102+1&gt;'MODULE DE RECHERCHE'!$E$37,"",A102+1))</f>
        <v>#VALUE!</v>
      </c>
      <c r="B103" s="8" t="str">
        <f ca="1">IF('PR-tampon'!E69="","",IF('PR-tampon'!E69=0,"",INDIRECT(NOM_FR_ACCESSOIRES&amp;ADDRESS('PR-tampon'!$E69,COLUMN(REFERENCEMENT_ACCESSOIRES[[#Headers],[DATE REFERENCEMENT]])))))</f>
        <v/>
      </c>
      <c r="C103" s="2" t="str">
        <f ca="1">IF('PR-tampon'!E69="","",IF('PR-tampon'!E69=0,"",INDIRECT(NOM_FR_ACCESSOIRES&amp;ADDRESS('PR-tampon'!$E69,COLUMN(REFERENCEMENT_ACCESSOIRES[[#Headers],[TYPE DE PROCEDE]])))))</f>
        <v/>
      </c>
      <c r="D103" s="2" t="str">
        <f ca="1">IF('PR-tampon'!E69="","",IF('PR-tampon'!E69=0,"",INDIRECT(NOM_FR_ACCESSOIRES&amp;ADDRESS('PR-tampon'!$E69,COLUMN(REFERENCEMENT_ACCESSOIRES[[#Headers],[NOM COMMERCIAL DU PROCEDE]])))))</f>
        <v/>
      </c>
      <c r="E103" s="2" t="str">
        <f ca="1">IF('PR-tampon'!E69="","",IF('PR-tampon'!E69=0,"",INDIRECT(NOM_FR_ACCESSOIRES&amp;ADDRESS('PR-tampon'!$E69,COLUMN(REFERENCEMENT_ACCESSOIRES[[#Headers],[FABRICANT/TITULAIRE]])))))</f>
        <v/>
      </c>
      <c r="F103" s="2" t="str">
        <f ca="1">IF('PR-tampon'!E69="","",IF('PR-tampon'!E69=0,"",INDIRECT(NOM_FR_ACCESSOIRES&amp;ADDRESS('PR-tampon'!$E69,COLUMN(REFERENCEMENT_ACCESSOIRES[[#Headers],[TYPE DE DOCUMENT DE REFERENCE]])))))</f>
        <v/>
      </c>
      <c r="G103" s="2" t="str">
        <f ca="1">IF('PR-tampon'!E69="","",IF('PR-tampon'!E69=0,"",INDIRECT(NOM_FR_ACCESSOIRES&amp;ADDRESS('PR-tampon'!$E69,COLUMN(REFERENCEMENT_ACCESSOIRES[[#Headers],[REF]])))))</f>
        <v/>
      </c>
      <c r="H103" s="8" t="str">
        <f ca="1">IF('PR-tampon'!E69="","",IF('PR-tampon'!E69=0,"",INDIRECT(NOM_FR_ACCESSOIRES&amp;ADDRESS('PR-tampon'!$E69,COLUMN(REFERENCEMENT_ACCESSOIRES[[#Headers],[AVIS LIMITE AU]])))))</f>
        <v/>
      </c>
      <c r="I103" s="8" t="str">
        <f ca="1">IF('PR-tampon'!E69="","",IF('PR-tampon'!E69=0,"",INDIRECT(NOM_FR_ACCESSOIRES&amp;ADDRESS('PR-tampon'!$E69,COLUMN(REFERENCEMENT_ACCESSOIRES[[#Headers],[TC/TNC
dans le domaine d''emploi visé]])))))</f>
        <v/>
      </c>
      <c r="J103" s="30" t="str">
        <f ca="1">IF('PR-tampon'!E69="","",IF('PR-tampon'!E69=0,"",INDIRECT(NOM_FR_ACCESSOIRES&amp;ADDRESS('PR-tampon'!$E69,COLUMN(REFERENCEMENT_ACCESSOIRES[[#Headers],[TYPE DE POSE]])))))</f>
        <v/>
      </c>
      <c r="K103" s="30" t="str">
        <f ca="1">IF('PR-tampon'!E69="","",IF('PR-tampon'!E69=0,"",IF(INDIRECT(NOM_FR_ACCESSOIRES&amp;ADDRESS('PR-tampon'!$E69,COLUMN(REFERENCEMENT_ACCESSOIRES[[#Headers],[OBSERVATIONS SUR DOMAINE D''EMPLOI]])))=0,"",INDIRECT(NOM_FR_ACCESSOIRES&amp;ADDRESS('PR-tampon'!$E69,COLUMN(REFERENCEMENT_ACCESSOIRES[[#Headers],[OBSERVATIONS SUR DOMAINE D''EMPLOI]]))))))</f>
        <v/>
      </c>
      <c r="L103" s="30" t="str">
        <f ca="1">IF('PR-tampon'!$E69="","",IF('PR-tampon'!$E69=0,"",INDIRECT(NOM_FR_ACCESSOIRES&amp;ADDRESS('PR-tampon'!$E69,COLUMN(REFERENCEMENT_ACCESSOIRES[[#Headers],[REVETEMENT VISE]])))))</f>
        <v/>
      </c>
      <c r="M103" s="30" t="str">
        <f ca="1">IF('PR-tampon'!$E69="","",IF('PR-tampon'!$E69=0,"",IF(INDIRECT(NOM_FR_ACCESSOIRES&amp;ADDRESS('PR-tampon'!$E69,COLUMN(REFERENCEMENT_ACCESSOIRES[[#Headers],[PRODUITS D''ETANCHEITE]])))=0,"",INDIRECT(NOM_FR_ACCESSOIRES&amp;ADDRESS('PR-tampon'!$E69,COLUMN(REFERENCEMENT_ACCESSOIRES[[#Headers],[PRODUITS D''ETANCHEITE]]))))))</f>
        <v/>
      </c>
      <c r="N103" s="30" t="str">
        <f ca="1">IF('PR-tampon'!$E69="","",IF('PR-tampon'!$E69=0,"",INDIRECT(NOM_FR_ACCESSOIRES&amp;ADDRESS('PR-tampon'!$E69,COLUMN(REFERENCEMENT_ACCESSOIRES[[#Headers],[CHAPE OU MORTIER VISE]])))))</f>
        <v/>
      </c>
      <c r="O103" s="30" t="str">
        <f ca="1">IF('PR-tampon'!$E69="","",IF('PR-tampon'!$E69=0,"",IF(INDIRECT(NOM_FR_ACCESSOIRES&amp;ADDRESS('PR-tampon'!$E69,COLUMN(REFERENCEMENT_ACCESSOIRES[[#Headers],[RESULTAT TYPE ISOLANT]])))=0,"",INDIRECT(NOM_FR_ACCESSOIRES&amp;ADDRESS('PR-tampon'!$E69,COLUMN(REFERENCEMENT_ACCESSOIRES[[#Headers],[RESULTAT TYPE ISOLANT]]))))))</f>
        <v/>
      </c>
    </row>
    <row r="104" spans="1:15" ht="70.150000000000006" customHeight="1" x14ac:dyDescent="0.25">
      <c r="A104" s="2" t="e">
        <f ca="1">IF('PR-tampon'!E70=0,"",IF(A103+1&gt;'MODULE DE RECHERCHE'!$E$37,"",A103+1))</f>
        <v>#VALUE!</v>
      </c>
      <c r="B104" s="8" t="str">
        <f ca="1">IF('PR-tampon'!E70="","",IF('PR-tampon'!E70=0,"",INDIRECT(NOM_FR_ACCESSOIRES&amp;ADDRESS('PR-tampon'!$E70,COLUMN(REFERENCEMENT_ACCESSOIRES[[#Headers],[DATE REFERENCEMENT]])))))</f>
        <v/>
      </c>
      <c r="C104" s="2" t="str">
        <f ca="1">IF('PR-tampon'!E70="","",IF('PR-tampon'!E70=0,"",INDIRECT(NOM_FR_ACCESSOIRES&amp;ADDRESS('PR-tampon'!$E70,COLUMN(REFERENCEMENT_ACCESSOIRES[[#Headers],[TYPE DE PROCEDE]])))))</f>
        <v/>
      </c>
      <c r="D104" s="2" t="str">
        <f ca="1">IF('PR-tampon'!E70="","",IF('PR-tampon'!E70=0,"",INDIRECT(NOM_FR_ACCESSOIRES&amp;ADDRESS('PR-tampon'!$E70,COLUMN(REFERENCEMENT_ACCESSOIRES[[#Headers],[NOM COMMERCIAL DU PROCEDE]])))))</f>
        <v/>
      </c>
      <c r="E104" s="2" t="str">
        <f ca="1">IF('PR-tampon'!E70="","",IF('PR-tampon'!E70=0,"",INDIRECT(NOM_FR_ACCESSOIRES&amp;ADDRESS('PR-tampon'!$E70,COLUMN(REFERENCEMENT_ACCESSOIRES[[#Headers],[FABRICANT/TITULAIRE]])))))</f>
        <v/>
      </c>
      <c r="F104" s="2" t="str">
        <f ca="1">IF('PR-tampon'!E70="","",IF('PR-tampon'!E70=0,"",INDIRECT(NOM_FR_ACCESSOIRES&amp;ADDRESS('PR-tampon'!$E70,COLUMN(REFERENCEMENT_ACCESSOIRES[[#Headers],[TYPE DE DOCUMENT DE REFERENCE]])))))</f>
        <v/>
      </c>
      <c r="G104" s="2" t="str">
        <f ca="1">IF('PR-tampon'!E70="","",IF('PR-tampon'!E70=0,"",INDIRECT(NOM_FR_ACCESSOIRES&amp;ADDRESS('PR-tampon'!$E70,COLUMN(REFERENCEMENT_ACCESSOIRES[[#Headers],[REF]])))))</f>
        <v/>
      </c>
      <c r="H104" s="8" t="str">
        <f ca="1">IF('PR-tampon'!E70="","",IF('PR-tampon'!E70=0,"",INDIRECT(NOM_FR_ACCESSOIRES&amp;ADDRESS('PR-tampon'!$E70,COLUMN(REFERENCEMENT_ACCESSOIRES[[#Headers],[AVIS LIMITE AU]])))))</f>
        <v/>
      </c>
      <c r="I104" s="8" t="str">
        <f ca="1">IF('PR-tampon'!E70="","",IF('PR-tampon'!E70=0,"",INDIRECT(NOM_FR_ACCESSOIRES&amp;ADDRESS('PR-tampon'!$E70,COLUMN(REFERENCEMENT_ACCESSOIRES[[#Headers],[TC/TNC
dans le domaine d''emploi visé]])))))</f>
        <v/>
      </c>
      <c r="J104" s="30" t="str">
        <f ca="1">IF('PR-tampon'!E70="","",IF('PR-tampon'!E70=0,"",INDIRECT(NOM_FR_ACCESSOIRES&amp;ADDRESS('PR-tampon'!$E70,COLUMN(REFERENCEMENT_ACCESSOIRES[[#Headers],[TYPE DE POSE]])))))</f>
        <v/>
      </c>
      <c r="K104" s="30" t="str">
        <f ca="1">IF('PR-tampon'!E70="","",IF('PR-tampon'!E70=0,"",IF(INDIRECT(NOM_FR_ACCESSOIRES&amp;ADDRESS('PR-tampon'!$E70,COLUMN(REFERENCEMENT_ACCESSOIRES[[#Headers],[OBSERVATIONS SUR DOMAINE D''EMPLOI]])))=0,"",INDIRECT(NOM_FR_ACCESSOIRES&amp;ADDRESS('PR-tampon'!$E70,COLUMN(REFERENCEMENT_ACCESSOIRES[[#Headers],[OBSERVATIONS SUR DOMAINE D''EMPLOI]]))))))</f>
        <v/>
      </c>
      <c r="L104" s="30" t="str">
        <f ca="1">IF('PR-tampon'!$E70="","",IF('PR-tampon'!$E70=0,"",INDIRECT(NOM_FR_ACCESSOIRES&amp;ADDRESS('PR-tampon'!$E70,COLUMN(REFERENCEMENT_ACCESSOIRES[[#Headers],[REVETEMENT VISE]])))))</f>
        <v/>
      </c>
      <c r="M104" s="30" t="str">
        <f ca="1">IF('PR-tampon'!$E70="","",IF('PR-tampon'!$E70=0,"",IF(INDIRECT(NOM_FR_ACCESSOIRES&amp;ADDRESS('PR-tampon'!$E70,COLUMN(REFERENCEMENT_ACCESSOIRES[[#Headers],[PRODUITS D''ETANCHEITE]])))=0,"",INDIRECT(NOM_FR_ACCESSOIRES&amp;ADDRESS('PR-tampon'!$E70,COLUMN(REFERENCEMENT_ACCESSOIRES[[#Headers],[PRODUITS D''ETANCHEITE]]))))))</f>
        <v/>
      </c>
      <c r="N104" s="30" t="str">
        <f ca="1">IF('PR-tampon'!$E70="","",IF('PR-tampon'!$E70=0,"",INDIRECT(NOM_FR_ACCESSOIRES&amp;ADDRESS('PR-tampon'!$E70,COLUMN(REFERENCEMENT_ACCESSOIRES[[#Headers],[CHAPE OU MORTIER VISE]])))))</f>
        <v/>
      </c>
      <c r="O104" s="30" t="str">
        <f ca="1">IF('PR-tampon'!$E70="","",IF('PR-tampon'!$E70=0,"",IF(INDIRECT(NOM_FR_ACCESSOIRES&amp;ADDRESS('PR-tampon'!$E70,COLUMN(REFERENCEMENT_ACCESSOIRES[[#Headers],[RESULTAT TYPE ISOLANT]])))=0,"",INDIRECT(NOM_FR_ACCESSOIRES&amp;ADDRESS('PR-tampon'!$E70,COLUMN(REFERENCEMENT_ACCESSOIRES[[#Headers],[RESULTAT TYPE ISOLANT]]))))))</f>
        <v/>
      </c>
    </row>
    <row r="105" spans="1:15" ht="70.150000000000006" customHeight="1" x14ac:dyDescent="0.25">
      <c r="A105" s="2" t="e">
        <f ca="1">IF('PR-tampon'!E71=0,"",IF(A104+1&gt;'MODULE DE RECHERCHE'!$E$37,"",A104+1))</f>
        <v>#VALUE!</v>
      </c>
      <c r="B105" s="8" t="str">
        <f ca="1">IF('PR-tampon'!E71="","",IF('PR-tampon'!E71=0,"",INDIRECT(NOM_FR_ACCESSOIRES&amp;ADDRESS('PR-tampon'!$E71,COLUMN(REFERENCEMENT_ACCESSOIRES[[#Headers],[DATE REFERENCEMENT]])))))</f>
        <v/>
      </c>
      <c r="C105" s="2" t="str">
        <f ca="1">IF('PR-tampon'!E71="","",IF('PR-tampon'!E71=0,"",INDIRECT(NOM_FR_ACCESSOIRES&amp;ADDRESS('PR-tampon'!$E71,COLUMN(REFERENCEMENT_ACCESSOIRES[[#Headers],[TYPE DE PROCEDE]])))))</f>
        <v/>
      </c>
      <c r="D105" s="2" t="str">
        <f ca="1">IF('PR-tampon'!E71="","",IF('PR-tampon'!E71=0,"",INDIRECT(NOM_FR_ACCESSOIRES&amp;ADDRESS('PR-tampon'!$E71,COLUMN(REFERENCEMENT_ACCESSOIRES[[#Headers],[NOM COMMERCIAL DU PROCEDE]])))))</f>
        <v/>
      </c>
      <c r="E105" s="2" t="str">
        <f ca="1">IF('PR-tampon'!E71="","",IF('PR-tampon'!E71=0,"",INDIRECT(NOM_FR_ACCESSOIRES&amp;ADDRESS('PR-tampon'!$E71,COLUMN(REFERENCEMENT_ACCESSOIRES[[#Headers],[FABRICANT/TITULAIRE]])))))</f>
        <v/>
      </c>
      <c r="F105" s="2" t="str">
        <f ca="1">IF('PR-tampon'!E71="","",IF('PR-tampon'!E71=0,"",INDIRECT(NOM_FR_ACCESSOIRES&amp;ADDRESS('PR-tampon'!$E71,COLUMN(REFERENCEMENT_ACCESSOIRES[[#Headers],[TYPE DE DOCUMENT DE REFERENCE]])))))</f>
        <v/>
      </c>
      <c r="G105" s="2" t="str">
        <f ca="1">IF('PR-tampon'!E71="","",IF('PR-tampon'!E71=0,"",INDIRECT(NOM_FR_ACCESSOIRES&amp;ADDRESS('PR-tampon'!$E71,COLUMN(REFERENCEMENT_ACCESSOIRES[[#Headers],[REF]])))))</f>
        <v/>
      </c>
      <c r="H105" s="8" t="str">
        <f ca="1">IF('PR-tampon'!E71="","",IF('PR-tampon'!E71=0,"",INDIRECT(NOM_FR_ACCESSOIRES&amp;ADDRESS('PR-tampon'!$E71,COLUMN(REFERENCEMENT_ACCESSOIRES[[#Headers],[AVIS LIMITE AU]])))))</f>
        <v/>
      </c>
      <c r="I105" s="8" t="str">
        <f ca="1">IF('PR-tampon'!E71="","",IF('PR-tampon'!E71=0,"",INDIRECT(NOM_FR_ACCESSOIRES&amp;ADDRESS('PR-tampon'!$E71,COLUMN(REFERENCEMENT_ACCESSOIRES[[#Headers],[TC/TNC
dans le domaine d''emploi visé]])))))</f>
        <v/>
      </c>
      <c r="J105" s="30" t="str">
        <f ca="1">IF('PR-tampon'!E71="","",IF('PR-tampon'!E71=0,"",INDIRECT(NOM_FR_ACCESSOIRES&amp;ADDRESS('PR-tampon'!$E71,COLUMN(REFERENCEMENT_ACCESSOIRES[[#Headers],[TYPE DE POSE]])))))</f>
        <v/>
      </c>
      <c r="K105" s="30" t="str">
        <f ca="1">IF('PR-tampon'!E71="","",IF('PR-tampon'!E71=0,"",IF(INDIRECT(NOM_FR_ACCESSOIRES&amp;ADDRESS('PR-tampon'!$E71,COLUMN(REFERENCEMENT_ACCESSOIRES[[#Headers],[OBSERVATIONS SUR DOMAINE D''EMPLOI]])))=0,"",INDIRECT(NOM_FR_ACCESSOIRES&amp;ADDRESS('PR-tampon'!$E71,COLUMN(REFERENCEMENT_ACCESSOIRES[[#Headers],[OBSERVATIONS SUR DOMAINE D''EMPLOI]]))))))</f>
        <v/>
      </c>
      <c r="L105" s="30" t="str">
        <f ca="1">IF('PR-tampon'!$E71="","",IF('PR-tampon'!$E71=0,"",INDIRECT(NOM_FR_ACCESSOIRES&amp;ADDRESS('PR-tampon'!$E71,COLUMN(REFERENCEMENT_ACCESSOIRES[[#Headers],[REVETEMENT VISE]])))))</f>
        <v/>
      </c>
      <c r="M105" s="30" t="str">
        <f ca="1">IF('PR-tampon'!$E71="","",IF('PR-tampon'!$E71=0,"",IF(INDIRECT(NOM_FR_ACCESSOIRES&amp;ADDRESS('PR-tampon'!$E71,COLUMN(REFERENCEMENT_ACCESSOIRES[[#Headers],[PRODUITS D''ETANCHEITE]])))=0,"",INDIRECT(NOM_FR_ACCESSOIRES&amp;ADDRESS('PR-tampon'!$E71,COLUMN(REFERENCEMENT_ACCESSOIRES[[#Headers],[PRODUITS D''ETANCHEITE]]))))))</f>
        <v/>
      </c>
      <c r="N105" s="30" t="str">
        <f ca="1">IF('PR-tampon'!$E71="","",IF('PR-tampon'!$E71=0,"",INDIRECT(NOM_FR_ACCESSOIRES&amp;ADDRESS('PR-tampon'!$E71,COLUMN(REFERENCEMENT_ACCESSOIRES[[#Headers],[CHAPE OU MORTIER VISE]])))))</f>
        <v/>
      </c>
      <c r="O105" s="30" t="str">
        <f ca="1">IF('PR-tampon'!$E71="","",IF('PR-tampon'!$E71=0,"",IF(INDIRECT(NOM_FR_ACCESSOIRES&amp;ADDRESS('PR-tampon'!$E71,COLUMN(REFERENCEMENT_ACCESSOIRES[[#Headers],[RESULTAT TYPE ISOLANT]])))=0,"",INDIRECT(NOM_FR_ACCESSOIRES&amp;ADDRESS('PR-tampon'!$E71,COLUMN(REFERENCEMENT_ACCESSOIRES[[#Headers],[RESULTAT TYPE ISOLANT]]))))))</f>
        <v/>
      </c>
    </row>
    <row r="106" spans="1:15" ht="70.150000000000006" customHeight="1" x14ac:dyDescent="0.25">
      <c r="A106" s="2" t="str">
        <f>IF('PR-tampon'!B72=0,"",IF(A105+1&gt;'MODULE DE RECHERCHE'!$E$37,"",A105+1))</f>
        <v/>
      </c>
      <c r="B106" s="8" t="str">
        <f ca="1">IF('PR-tampon'!E72="","",IF('PR-tampon'!E72=0,"",INDIRECT(NOM_FR_ACCESSOIRES&amp;ADDRESS('PR-tampon'!$E72,COLUMN(REFERENCEMENT_ACCESSOIRES[[#Headers],[DATE REFERENCEMENT]])))))</f>
        <v/>
      </c>
      <c r="C106" s="2" t="str">
        <f ca="1">IF('PR-tampon'!E72="","",IF('PR-tampon'!E72=0,"",INDIRECT(NOM_FR_ACCESSOIRES&amp;ADDRESS('PR-tampon'!$E72,COLUMN(REFERENCEMENT_ACCESSOIRES[[#Headers],[TYPE DE PROCEDE]])))))</f>
        <v/>
      </c>
      <c r="D106" s="2" t="str">
        <f ca="1">IF('PR-tampon'!E72="","",IF('PR-tampon'!E72=0,"",INDIRECT(NOM_FR_ACCESSOIRES&amp;ADDRESS('PR-tampon'!$E72,COLUMN(REFERENCEMENT_ACCESSOIRES[[#Headers],[NOM COMMERCIAL DU PROCEDE]])))))</f>
        <v/>
      </c>
      <c r="E106" s="2" t="str">
        <f ca="1">IF('PR-tampon'!E72="","",IF('PR-tampon'!E72=0,"",INDIRECT(NOM_FR_ACCESSOIRES&amp;ADDRESS('PR-tampon'!$E72,COLUMN(REFERENCEMENT_ACCESSOIRES[[#Headers],[FABRICANT/TITULAIRE]])))))</f>
        <v/>
      </c>
      <c r="F106" s="2" t="str">
        <f ca="1">IF('PR-tampon'!E72="","",IF('PR-tampon'!E72=0,"",INDIRECT(NOM_FR_ACCESSOIRES&amp;ADDRESS('PR-tampon'!$E72,COLUMN(REFERENCEMENT_ACCESSOIRES[[#Headers],[TYPE DE DOCUMENT DE REFERENCE]])))))</f>
        <v/>
      </c>
      <c r="G106" s="2" t="str">
        <f ca="1">IF('PR-tampon'!E72="","",IF('PR-tampon'!E72=0,"",INDIRECT(NOM_FR_ACCESSOIRES&amp;ADDRESS('PR-tampon'!$E72,COLUMN(REFERENCEMENT_ACCESSOIRES[[#Headers],[REF]])))))</f>
        <v/>
      </c>
      <c r="H106" s="8" t="str">
        <f ca="1">IF('PR-tampon'!E72="","",IF('PR-tampon'!E72=0,"",INDIRECT(NOM_FR_ACCESSOIRES&amp;ADDRESS('PR-tampon'!$E72,COLUMN(REFERENCEMENT_ACCESSOIRES[[#Headers],[AVIS LIMITE AU]])))))</f>
        <v/>
      </c>
      <c r="I106" s="8" t="str">
        <f ca="1">IF('PR-tampon'!E72="","",IF('PR-tampon'!E72=0,"",INDIRECT(NOM_FR_ACCESSOIRES&amp;ADDRESS('PR-tampon'!$E72,COLUMN(REFERENCEMENT_ACCESSOIRES[[#Headers],[TC/TNC
dans le domaine d''emploi visé]])))))</f>
        <v/>
      </c>
      <c r="J106" s="30" t="str">
        <f ca="1">IF('PR-tampon'!E72="","",IF('PR-tampon'!E72=0,"",INDIRECT(NOM_FR_ACCESSOIRES&amp;ADDRESS('PR-tampon'!$E72,COLUMN(REFERENCEMENT_ACCESSOIRES[[#Headers],[TYPE DE POSE]])))))</f>
        <v/>
      </c>
      <c r="K106" s="30" t="str">
        <f ca="1">IF('PR-tampon'!E72="","",IF('PR-tampon'!E72=0,"",IF(INDIRECT(NOM_FR_ACCESSOIRES&amp;ADDRESS('PR-tampon'!$E72,COLUMN(REFERENCEMENT_ACCESSOIRES[[#Headers],[OBSERVATIONS SUR DOMAINE D''EMPLOI]])))=0,"",INDIRECT(NOM_FR_ACCESSOIRES&amp;ADDRESS('PR-tampon'!$E72,COLUMN(REFERENCEMENT_ACCESSOIRES[[#Headers],[OBSERVATIONS SUR DOMAINE D''EMPLOI]]))))))</f>
        <v/>
      </c>
      <c r="L106" s="30" t="str">
        <f ca="1">IF('PR-tampon'!$E72="","",IF('PR-tampon'!$E72=0,"",INDIRECT(NOM_FR_ACCESSOIRES&amp;ADDRESS('PR-tampon'!$E72,COLUMN(REFERENCEMENT_ACCESSOIRES[[#Headers],[REVETEMENT VISE]])))))</f>
        <v/>
      </c>
      <c r="M106" s="30" t="str">
        <f ca="1">IF('PR-tampon'!$E72="","",IF('PR-tampon'!$E72=0,"",IF(INDIRECT(NOM_FR_ACCESSOIRES&amp;ADDRESS('PR-tampon'!$E72,COLUMN(REFERENCEMENT_ACCESSOIRES[[#Headers],[PRODUITS D''ETANCHEITE]])))=0,"",INDIRECT(NOM_FR_ACCESSOIRES&amp;ADDRESS('PR-tampon'!$E72,COLUMN(REFERENCEMENT_ACCESSOIRES[[#Headers],[PRODUITS D''ETANCHEITE]]))))))</f>
        <v/>
      </c>
      <c r="N106" s="30" t="str">
        <f ca="1">IF('PR-tampon'!$E72="","",IF('PR-tampon'!$E72=0,"",INDIRECT(NOM_FR_ACCESSOIRES&amp;ADDRESS('PR-tampon'!$E72,COLUMN(REFERENCEMENT_ACCESSOIRES[[#Headers],[CHAPE OU MORTIER VISE]])))))</f>
        <v/>
      </c>
      <c r="O106" s="30" t="str">
        <f ca="1">IF('PR-tampon'!$E72="","",IF('PR-tampon'!$E72=0,"",IF(INDIRECT(NOM_FR_ACCESSOIRES&amp;ADDRESS('PR-tampon'!$E72,COLUMN(REFERENCEMENT_ACCESSOIRES[[#Headers],[RESULTAT TYPE ISOLANT]])))=0,"",INDIRECT(NOM_FR_ACCESSOIRES&amp;ADDRESS('PR-tampon'!$E72,COLUMN(REFERENCEMENT_ACCESSOIRES[[#Headers],[RESULTAT TYPE ISOLANT]]))))))</f>
        <v/>
      </c>
    </row>
    <row r="107" spans="1:15" ht="70.150000000000006" customHeight="1" x14ac:dyDescent="0.25">
      <c r="A107" s="2" t="str">
        <f>IF('PR-tampon'!B73=0,"",IF(A106+1&gt;'MODULE DE RECHERCHE'!$E$37,"",A106+1))</f>
        <v/>
      </c>
      <c r="B107" s="8" t="str">
        <f ca="1">IF('PR-tampon'!E73="","",IF('PR-tampon'!E73=0,"",INDIRECT(NOM_FR_ACCESSOIRES&amp;ADDRESS('PR-tampon'!$E73,COLUMN(REFERENCEMENT_ACCESSOIRES[[#Headers],[DATE REFERENCEMENT]])))))</f>
        <v/>
      </c>
      <c r="C107" s="2" t="str">
        <f ca="1">IF('PR-tampon'!E73="","",IF('PR-tampon'!E73=0,"",INDIRECT(NOM_FR_ACCESSOIRES&amp;ADDRESS('PR-tampon'!$E73,COLUMN(REFERENCEMENT_ACCESSOIRES[[#Headers],[TYPE DE PROCEDE]])))))</f>
        <v/>
      </c>
      <c r="D107" s="2" t="str">
        <f ca="1">IF('PR-tampon'!E73="","",IF('PR-tampon'!E73=0,"",INDIRECT(NOM_FR_ACCESSOIRES&amp;ADDRESS('PR-tampon'!$E73,COLUMN(REFERENCEMENT_ACCESSOIRES[[#Headers],[NOM COMMERCIAL DU PROCEDE]])))))</f>
        <v/>
      </c>
      <c r="E107" s="2" t="str">
        <f ca="1">IF('PR-tampon'!E73="","",IF('PR-tampon'!E73=0,"",INDIRECT(NOM_FR_ACCESSOIRES&amp;ADDRESS('PR-tampon'!$E73,COLUMN(REFERENCEMENT_ACCESSOIRES[[#Headers],[FABRICANT/TITULAIRE]])))))</f>
        <v/>
      </c>
      <c r="F107" s="2" t="str">
        <f ca="1">IF('PR-tampon'!E73="","",IF('PR-tampon'!E73=0,"",INDIRECT(NOM_FR_ACCESSOIRES&amp;ADDRESS('PR-tampon'!$E73,COLUMN(REFERENCEMENT_ACCESSOIRES[[#Headers],[TYPE DE DOCUMENT DE REFERENCE]])))))</f>
        <v/>
      </c>
      <c r="G107" s="2" t="str">
        <f ca="1">IF('PR-tampon'!E73="","",IF('PR-tampon'!E73=0,"",INDIRECT(NOM_FR_ACCESSOIRES&amp;ADDRESS('PR-tampon'!$E73,COLUMN(REFERENCEMENT_ACCESSOIRES[[#Headers],[REF]])))))</f>
        <v/>
      </c>
      <c r="H107" s="8" t="str">
        <f ca="1">IF('PR-tampon'!E73="","",IF('PR-tampon'!E73=0,"",INDIRECT(NOM_FR_ACCESSOIRES&amp;ADDRESS('PR-tampon'!$E73,COLUMN(REFERENCEMENT_ACCESSOIRES[[#Headers],[AVIS LIMITE AU]])))))</f>
        <v/>
      </c>
      <c r="I107" s="8" t="str">
        <f ca="1">IF('PR-tampon'!E73="","",IF('PR-tampon'!E73=0,"",INDIRECT(NOM_FR_ACCESSOIRES&amp;ADDRESS('PR-tampon'!$E73,COLUMN(REFERENCEMENT_ACCESSOIRES[[#Headers],[TC/TNC
dans le domaine d''emploi visé]])))))</f>
        <v/>
      </c>
      <c r="J107" s="30" t="str">
        <f ca="1">IF('PR-tampon'!E73="","",IF('PR-tampon'!E73=0,"",INDIRECT(NOM_FR_ACCESSOIRES&amp;ADDRESS('PR-tampon'!$E73,COLUMN(REFERENCEMENT_ACCESSOIRES[[#Headers],[TYPE DE POSE]])))))</f>
        <v/>
      </c>
      <c r="K107" s="30" t="str">
        <f ca="1">IF('PR-tampon'!E73="","",IF('PR-tampon'!E73=0,"",IF(INDIRECT(NOM_FR_ACCESSOIRES&amp;ADDRESS('PR-tampon'!$E73,COLUMN(REFERENCEMENT_ACCESSOIRES[[#Headers],[OBSERVATIONS SUR DOMAINE D''EMPLOI]])))=0,"",INDIRECT(NOM_FR_ACCESSOIRES&amp;ADDRESS('PR-tampon'!$E73,COLUMN(REFERENCEMENT_ACCESSOIRES[[#Headers],[OBSERVATIONS SUR DOMAINE D''EMPLOI]]))))))</f>
        <v/>
      </c>
      <c r="L107" s="30" t="str">
        <f ca="1">IF('PR-tampon'!$E73="","",IF('PR-tampon'!$E73=0,"",INDIRECT(NOM_FR_ACCESSOIRES&amp;ADDRESS('PR-tampon'!$E73,COLUMN(REFERENCEMENT_ACCESSOIRES[[#Headers],[REVETEMENT VISE]])))))</f>
        <v/>
      </c>
      <c r="M107" s="30" t="str">
        <f ca="1">IF('PR-tampon'!$E73="","",IF('PR-tampon'!$E73=0,"",IF(INDIRECT(NOM_FR_ACCESSOIRES&amp;ADDRESS('PR-tampon'!$E73,COLUMN(REFERENCEMENT_ACCESSOIRES[[#Headers],[PRODUITS D''ETANCHEITE]])))=0,"",INDIRECT(NOM_FR_ACCESSOIRES&amp;ADDRESS('PR-tampon'!$E73,COLUMN(REFERENCEMENT_ACCESSOIRES[[#Headers],[PRODUITS D''ETANCHEITE]]))))))</f>
        <v/>
      </c>
      <c r="N107" s="30" t="str">
        <f ca="1">IF('PR-tampon'!$E73="","",IF('PR-tampon'!$E73=0,"",INDIRECT(NOM_FR_ACCESSOIRES&amp;ADDRESS('PR-tampon'!$E73,COLUMN(REFERENCEMENT_ACCESSOIRES[[#Headers],[CHAPE OU MORTIER VISE]])))))</f>
        <v/>
      </c>
      <c r="O107" s="30" t="str">
        <f ca="1">IF('PR-tampon'!$E73="","",IF('PR-tampon'!$E73=0,"",IF(INDIRECT(NOM_FR_ACCESSOIRES&amp;ADDRESS('PR-tampon'!$E73,COLUMN(REFERENCEMENT_ACCESSOIRES[[#Headers],[RESULTAT TYPE ISOLANT]])))=0,"",INDIRECT(NOM_FR_ACCESSOIRES&amp;ADDRESS('PR-tampon'!$E73,COLUMN(REFERENCEMENT_ACCESSOIRES[[#Headers],[RESULTAT TYPE ISOLANT]]))))))</f>
        <v/>
      </c>
    </row>
    <row r="108" spans="1:15" ht="70.150000000000006" customHeight="1" x14ac:dyDescent="0.25">
      <c r="A108" s="2" t="str">
        <f>IF('PR-tampon'!B74=0,"",IF(A107+1&gt;'MODULE DE RECHERCHE'!$E$37,"",A107+1))</f>
        <v/>
      </c>
      <c r="B108" s="8" t="str">
        <f ca="1">IF('PR-tampon'!E74="","",IF('PR-tampon'!E74=0,"",INDIRECT(NOM_FR_ACCESSOIRES&amp;ADDRESS('PR-tampon'!$E74,COLUMN(REFERENCEMENT_ACCESSOIRES[[#Headers],[DATE REFERENCEMENT]])))))</f>
        <v/>
      </c>
      <c r="C108" s="2" t="str">
        <f ca="1">IF('PR-tampon'!E74="","",IF('PR-tampon'!E74=0,"",INDIRECT(NOM_FR_ACCESSOIRES&amp;ADDRESS('PR-tampon'!$E74,COLUMN(REFERENCEMENT_ACCESSOIRES[[#Headers],[TYPE DE PROCEDE]])))))</f>
        <v/>
      </c>
      <c r="D108" s="2" t="str">
        <f ca="1">IF('PR-tampon'!E74="","",IF('PR-tampon'!E74=0,"",INDIRECT(NOM_FR_ACCESSOIRES&amp;ADDRESS('PR-tampon'!$E74,COLUMN(REFERENCEMENT_ACCESSOIRES[[#Headers],[NOM COMMERCIAL DU PROCEDE]])))))</f>
        <v/>
      </c>
      <c r="E108" s="2" t="str">
        <f ca="1">IF('PR-tampon'!E74="","",IF('PR-tampon'!E74=0,"",INDIRECT(NOM_FR_ACCESSOIRES&amp;ADDRESS('PR-tampon'!$E74,COLUMN(REFERENCEMENT_ACCESSOIRES[[#Headers],[FABRICANT/TITULAIRE]])))))</f>
        <v/>
      </c>
      <c r="F108" s="2" t="str">
        <f ca="1">IF('PR-tampon'!E74="","",IF('PR-tampon'!E74=0,"",INDIRECT(NOM_FR_ACCESSOIRES&amp;ADDRESS('PR-tampon'!$E74,COLUMN(REFERENCEMENT_ACCESSOIRES[[#Headers],[TYPE DE DOCUMENT DE REFERENCE]])))))</f>
        <v/>
      </c>
      <c r="G108" s="2" t="str">
        <f ca="1">IF('PR-tampon'!E74="","",IF('PR-tampon'!E74=0,"",INDIRECT(NOM_FR_ACCESSOIRES&amp;ADDRESS('PR-tampon'!$E74,COLUMN(REFERENCEMENT_ACCESSOIRES[[#Headers],[REF]])))))</f>
        <v/>
      </c>
      <c r="H108" s="8" t="str">
        <f ca="1">IF('PR-tampon'!E74="","",IF('PR-tampon'!E74=0,"",INDIRECT(NOM_FR_ACCESSOIRES&amp;ADDRESS('PR-tampon'!$E74,COLUMN(REFERENCEMENT_ACCESSOIRES[[#Headers],[AVIS LIMITE AU]])))))</f>
        <v/>
      </c>
      <c r="I108" s="8" t="str">
        <f ca="1">IF('PR-tampon'!E74="","",IF('PR-tampon'!E74=0,"",INDIRECT(NOM_FR_ACCESSOIRES&amp;ADDRESS('PR-tampon'!$E74,COLUMN(REFERENCEMENT_ACCESSOIRES[[#Headers],[TC/TNC
dans le domaine d''emploi visé]])))))</f>
        <v/>
      </c>
      <c r="J108" s="30" t="str">
        <f ca="1">IF('PR-tampon'!E74="","",IF('PR-tampon'!E74=0,"",INDIRECT(NOM_FR_ACCESSOIRES&amp;ADDRESS('PR-tampon'!$E74,COLUMN(REFERENCEMENT_ACCESSOIRES[[#Headers],[TYPE DE POSE]])))))</f>
        <v/>
      </c>
      <c r="K108" s="30" t="str">
        <f ca="1">IF('PR-tampon'!E74="","",IF('PR-tampon'!E74=0,"",IF(INDIRECT(NOM_FR_ACCESSOIRES&amp;ADDRESS('PR-tampon'!$E74,COLUMN(REFERENCEMENT_ACCESSOIRES[[#Headers],[OBSERVATIONS SUR DOMAINE D''EMPLOI]])))=0,"",INDIRECT(NOM_FR_ACCESSOIRES&amp;ADDRESS('PR-tampon'!$E74,COLUMN(REFERENCEMENT_ACCESSOIRES[[#Headers],[OBSERVATIONS SUR DOMAINE D''EMPLOI]]))))))</f>
        <v/>
      </c>
      <c r="L108" s="30" t="str">
        <f ca="1">IF('PR-tampon'!$E74="","",IF('PR-tampon'!$E74=0,"",INDIRECT(NOM_FR_ACCESSOIRES&amp;ADDRESS('PR-tampon'!$E74,COLUMN(REFERENCEMENT_ACCESSOIRES[[#Headers],[REVETEMENT VISE]])))))</f>
        <v/>
      </c>
      <c r="M108" s="30" t="str">
        <f ca="1">IF('PR-tampon'!$E74="","",IF('PR-tampon'!$E74=0,"",IF(INDIRECT(NOM_FR_ACCESSOIRES&amp;ADDRESS('PR-tampon'!$E74,COLUMN(REFERENCEMENT_ACCESSOIRES[[#Headers],[PRODUITS D''ETANCHEITE]])))=0,"",INDIRECT(NOM_FR_ACCESSOIRES&amp;ADDRESS('PR-tampon'!$E74,COLUMN(REFERENCEMENT_ACCESSOIRES[[#Headers],[PRODUITS D''ETANCHEITE]]))))))</f>
        <v/>
      </c>
      <c r="N108" s="30" t="str">
        <f ca="1">IF('PR-tampon'!$E74="","",IF('PR-tampon'!$E74=0,"",INDIRECT(NOM_FR_ACCESSOIRES&amp;ADDRESS('PR-tampon'!$E74,COLUMN(REFERENCEMENT_ACCESSOIRES[[#Headers],[CHAPE OU MORTIER VISE]])))))</f>
        <v/>
      </c>
      <c r="O108" s="30" t="str">
        <f ca="1">IF('PR-tampon'!$E74="","",IF('PR-tampon'!$E74=0,"",IF(INDIRECT(NOM_FR_ACCESSOIRES&amp;ADDRESS('PR-tampon'!$E74,COLUMN(REFERENCEMENT_ACCESSOIRES[[#Headers],[RESULTAT TYPE ISOLANT]])))=0,"",INDIRECT(NOM_FR_ACCESSOIRES&amp;ADDRESS('PR-tampon'!$E74,COLUMN(REFERENCEMENT_ACCESSOIRES[[#Headers],[RESULTAT TYPE ISOLANT]]))))))</f>
        <v/>
      </c>
    </row>
    <row r="109" spans="1:15" ht="70.150000000000006" customHeight="1" x14ac:dyDescent="0.25">
      <c r="A109" s="2" t="str">
        <f>IF('PR-tampon'!B75=0,"",IF(A108+1&gt;'MODULE DE RECHERCHE'!$E$37,"",A108+1))</f>
        <v/>
      </c>
      <c r="B109" s="8" t="str">
        <f ca="1">IF('PR-tampon'!E75="","",IF('PR-tampon'!E75=0,"",INDIRECT(NOM_FR_ACCESSOIRES&amp;ADDRESS('PR-tampon'!$E75,COLUMN(REFERENCEMENT_ACCESSOIRES[[#Headers],[DATE REFERENCEMENT]])))))</f>
        <v/>
      </c>
      <c r="C109" s="2" t="str">
        <f ca="1">IF('PR-tampon'!E75="","",IF('PR-tampon'!E75=0,"",INDIRECT(NOM_FR_ACCESSOIRES&amp;ADDRESS('PR-tampon'!$E75,COLUMN(REFERENCEMENT_ACCESSOIRES[[#Headers],[TYPE DE PROCEDE]])))))</f>
        <v/>
      </c>
      <c r="D109" s="2" t="str">
        <f ca="1">IF('PR-tampon'!E75="","",IF('PR-tampon'!E75=0,"",INDIRECT(NOM_FR_ACCESSOIRES&amp;ADDRESS('PR-tampon'!$E75,COLUMN(REFERENCEMENT_ACCESSOIRES[[#Headers],[NOM COMMERCIAL DU PROCEDE]])))))</f>
        <v/>
      </c>
      <c r="E109" s="2" t="str">
        <f ca="1">IF('PR-tampon'!E75="","",IF('PR-tampon'!E75=0,"",INDIRECT(NOM_FR_ACCESSOIRES&amp;ADDRESS('PR-tampon'!$E75,COLUMN(REFERENCEMENT_ACCESSOIRES[[#Headers],[FABRICANT/TITULAIRE]])))))</f>
        <v/>
      </c>
      <c r="F109" s="2" t="str">
        <f ca="1">IF('PR-tampon'!E75="","",IF('PR-tampon'!E75=0,"",INDIRECT(NOM_FR_ACCESSOIRES&amp;ADDRESS('PR-tampon'!$E75,COLUMN(REFERENCEMENT_ACCESSOIRES[[#Headers],[TYPE DE DOCUMENT DE REFERENCE]])))))</f>
        <v/>
      </c>
      <c r="G109" s="2" t="str">
        <f ca="1">IF('PR-tampon'!E75="","",IF('PR-tampon'!E75=0,"",INDIRECT(NOM_FR_ACCESSOIRES&amp;ADDRESS('PR-tampon'!$E75,COLUMN(REFERENCEMENT_ACCESSOIRES[[#Headers],[REF]])))))</f>
        <v/>
      </c>
      <c r="H109" s="8" t="str">
        <f ca="1">IF('PR-tampon'!E75="","",IF('PR-tampon'!E75=0,"",INDIRECT(NOM_FR_ACCESSOIRES&amp;ADDRESS('PR-tampon'!$E75,COLUMN(REFERENCEMENT_ACCESSOIRES[[#Headers],[AVIS LIMITE AU]])))))</f>
        <v/>
      </c>
      <c r="I109" s="8" t="str">
        <f ca="1">IF('PR-tampon'!E75="","",IF('PR-tampon'!E75=0,"",INDIRECT(NOM_FR_ACCESSOIRES&amp;ADDRESS('PR-tampon'!$E75,COLUMN(REFERENCEMENT_ACCESSOIRES[[#Headers],[TC/TNC
dans le domaine d''emploi visé]])))))</f>
        <v/>
      </c>
      <c r="J109" s="30" t="str">
        <f ca="1">IF('PR-tampon'!E75="","",IF('PR-tampon'!E75=0,"",INDIRECT(NOM_FR_ACCESSOIRES&amp;ADDRESS('PR-tampon'!$E75,COLUMN(REFERENCEMENT_ACCESSOIRES[[#Headers],[TYPE DE POSE]])))))</f>
        <v/>
      </c>
      <c r="K109" s="30" t="str">
        <f ca="1">IF('PR-tampon'!E75="","",IF('PR-tampon'!E75=0,"",IF(INDIRECT(NOM_FR_ACCESSOIRES&amp;ADDRESS('PR-tampon'!$E75,COLUMN(REFERENCEMENT_ACCESSOIRES[[#Headers],[OBSERVATIONS SUR DOMAINE D''EMPLOI]])))=0,"",INDIRECT(NOM_FR_ACCESSOIRES&amp;ADDRESS('PR-tampon'!$E75,COLUMN(REFERENCEMENT_ACCESSOIRES[[#Headers],[OBSERVATIONS SUR DOMAINE D''EMPLOI]]))))))</f>
        <v/>
      </c>
      <c r="L109" s="30" t="str">
        <f ca="1">IF('PR-tampon'!$E75="","",IF('PR-tampon'!$E75=0,"",INDIRECT(NOM_FR_ACCESSOIRES&amp;ADDRESS('PR-tampon'!$E75,COLUMN(REFERENCEMENT_ACCESSOIRES[[#Headers],[REVETEMENT VISE]])))))</f>
        <v/>
      </c>
      <c r="M109" s="30" t="str">
        <f ca="1">IF('PR-tampon'!$E75="","",IF('PR-tampon'!$E75=0,"",IF(INDIRECT(NOM_FR_ACCESSOIRES&amp;ADDRESS('PR-tampon'!$E75,COLUMN(REFERENCEMENT_ACCESSOIRES[[#Headers],[PRODUITS D''ETANCHEITE]])))=0,"",INDIRECT(NOM_FR_ACCESSOIRES&amp;ADDRESS('PR-tampon'!$E75,COLUMN(REFERENCEMENT_ACCESSOIRES[[#Headers],[PRODUITS D''ETANCHEITE]]))))))</f>
        <v/>
      </c>
      <c r="N109" s="30" t="str">
        <f ca="1">IF('PR-tampon'!$E75="","",IF('PR-tampon'!$E75=0,"",INDIRECT(NOM_FR_ACCESSOIRES&amp;ADDRESS('PR-tampon'!$E75,COLUMN(REFERENCEMENT_ACCESSOIRES[[#Headers],[CHAPE OU MORTIER VISE]])))))</f>
        <v/>
      </c>
      <c r="O109" s="30" t="str">
        <f ca="1">IF('PR-tampon'!$E75="","",IF('PR-tampon'!$E75=0,"",IF(INDIRECT(NOM_FR_ACCESSOIRES&amp;ADDRESS('PR-tampon'!$E75,COLUMN(REFERENCEMENT_ACCESSOIRES[[#Headers],[RESULTAT TYPE ISOLANT]])))=0,"",INDIRECT(NOM_FR_ACCESSOIRES&amp;ADDRESS('PR-tampon'!$E75,COLUMN(REFERENCEMENT_ACCESSOIRES[[#Headers],[RESULTAT TYPE ISOLANT]]))))))</f>
        <v/>
      </c>
    </row>
    <row r="110" spans="1:15" ht="70.150000000000006" customHeight="1" x14ac:dyDescent="0.25">
      <c r="A110" s="2" t="str">
        <f>IF('PR-tampon'!B76=0,"",IF(A109+1&gt;'MODULE DE RECHERCHE'!$E$37,"",A109+1))</f>
        <v/>
      </c>
      <c r="B110" s="8" t="str">
        <f ca="1">IF('PR-tampon'!E76="","",IF('PR-tampon'!E76=0,"",INDIRECT(NOM_FR_ACCESSOIRES&amp;ADDRESS('PR-tampon'!$E76,COLUMN(REFERENCEMENT_ACCESSOIRES[[#Headers],[DATE REFERENCEMENT]])))))</f>
        <v/>
      </c>
      <c r="C110" s="2" t="str">
        <f ca="1">IF('PR-tampon'!E76="","",IF('PR-tampon'!E76=0,"",INDIRECT(NOM_FR_ACCESSOIRES&amp;ADDRESS('PR-tampon'!$E76,COLUMN(REFERENCEMENT_ACCESSOIRES[[#Headers],[TYPE DE PROCEDE]])))))</f>
        <v/>
      </c>
      <c r="D110" s="2" t="str">
        <f ca="1">IF('PR-tampon'!E76="","",IF('PR-tampon'!E76=0,"",INDIRECT(NOM_FR_ACCESSOIRES&amp;ADDRESS('PR-tampon'!$E76,COLUMN(REFERENCEMENT_ACCESSOIRES[[#Headers],[NOM COMMERCIAL DU PROCEDE]])))))</f>
        <v/>
      </c>
      <c r="E110" s="2" t="str">
        <f ca="1">IF('PR-tampon'!E76="","",IF('PR-tampon'!E76=0,"",INDIRECT(NOM_FR_ACCESSOIRES&amp;ADDRESS('PR-tampon'!$E76,COLUMN(REFERENCEMENT_ACCESSOIRES[[#Headers],[FABRICANT/TITULAIRE]])))))</f>
        <v/>
      </c>
      <c r="F110" s="2" t="str">
        <f ca="1">IF('PR-tampon'!E76="","",IF('PR-tampon'!E76=0,"",INDIRECT(NOM_FR_ACCESSOIRES&amp;ADDRESS('PR-tampon'!$E76,COLUMN(REFERENCEMENT_ACCESSOIRES[[#Headers],[TYPE DE DOCUMENT DE REFERENCE]])))))</f>
        <v/>
      </c>
      <c r="G110" s="2" t="str">
        <f ca="1">IF('PR-tampon'!E76="","",IF('PR-tampon'!E76=0,"",INDIRECT(NOM_FR_ACCESSOIRES&amp;ADDRESS('PR-tampon'!$E76,COLUMN(REFERENCEMENT_ACCESSOIRES[[#Headers],[REF]])))))</f>
        <v/>
      </c>
      <c r="H110" s="8" t="str">
        <f ca="1">IF('PR-tampon'!E76="","",IF('PR-tampon'!E76=0,"",INDIRECT(NOM_FR_ACCESSOIRES&amp;ADDRESS('PR-tampon'!$E76,COLUMN(REFERENCEMENT_ACCESSOIRES[[#Headers],[AVIS LIMITE AU]])))))</f>
        <v/>
      </c>
      <c r="I110" s="8" t="str">
        <f ca="1">IF('PR-tampon'!E76="","",IF('PR-tampon'!E76=0,"",INDIRECT(NOM_FR_ACCESSOIRES&amp;ADDRESS('PR-tampon'!$E76,COLUMN(REFERENCEMENT_ACCESSOIRES[[#Headers],[TC/TNC
dans le domaine d''emploi visé]])))))</f>
        <v/>
      </c>
      <c r="J110" s="30" t="str">
        <f ca="1">IF('PR-tampon'!E76="","",IF('PR-tampon'!E76=0,"",INDIRECT(NOM_FR_ACCESSOIRES&amp;ADDRESS('PR-tampon'!$E76,COLUMN(REFERENCEMENT_ACCESSOIRES[[#Headers],[TYPE DE POSE]])))))</f>
        <v/>
      </c>
      <c r="K110" s="30" t="str">
        <f ca="1">IF('PR-tampon'!E76="","",IF('PR-tampon'!E76=0,"",IF(INDIRECT(NOM_FR_ACCESSOIRES&amp;ADDRESS('PR-tampon'!$E76,COLUMN(REFERENCEMENT_ACCESSOIRES[[#Headers],[OBSERVATIONS SUR DOMAINE D''EMPLOI]])))=0,"",INDIRECT(NOM_FR_ACCESSOIRES&amp;ADDRESS('PR-tampon'!$E76,COLUMN(REFERENCEMENT_ACCESSOIRES[[#Headers],[OBSERVATIONS SUR DOMAINE D''EMPLOI]]))))))</f>
        <v/>
      </c>
      <c r="L110" s="30" t="str">
        <f ca="1">IF('PR-tampon'!$E76="","",IF('PR-tampon'!$E76=0,"",INDIRECT(NOM_FR_ACCESSOIRES&amp;ADDRESS('PR-tampon'!$E76,COLUMN(REFERENCEMENT_ACCESSOIRES[[#Headers],[REVETEMENT VISE]])))))</f>
        <v/>
      </c>
      <c r="M110" s="30" t="str">
        <f ca="1">IF('PR-tampon'!$E76="","",IF('PR-tampon'!$E76=0,"",IF(INDIRECT(NOM_FR_ACCESSOIRES&amp;ADDRESS('PR-tampon'!$E76,COLUMN(REFERENCEMENT_ACCESSOIRES[[#Headers],[PRODUITS D''ETANCHEITE]])))=0,"",INDIRECT(NOM_FR_ACCESSOIRES&amp;ADDRESS('PR-tampon'!$E76,COLUMN(REFERENCEMENT_ACCESSOIRES[[#Headers],[PRODUITS D''ETANCHEITE]]))))))</f>
        <v/>
      </c>
      <c r="N110" s="30" t="str">
        <f ca="1">IF('PR-tampon'!$E76="","",IF('PR-tampon'!$E76=0,"",INDIRECT(NOM_FR_ACCESSOIRES&amp;ADDRESS('PR-tampon'!$E76,COLUMN(REFERENCEMENT_ACCESSOIRES[[#Headers],[CHAPE OU MORTIER VISE]])))))</f>
        <v/>
      </c>
      <c r="O110" s="30" t="str">
        <f ca="1">IF('PR-tampon'!$E76="","",IF('PR-tampon'!$E76=0,"",IF(INDIRECT(NOM_FR_ACCESSOIRES&amp;ADDRESS('PR-tampon'!$E76,COLUMN(REFERENCEMENT_ACCESSOIRES[[#Headers],[RESULTAT TYPE ISOLANT]])))=0,"",INDIRECT(NOM_FR_ACCESSOIRES&amp;ADDRESS('PR-tampon'!$E76,COLUMN(REFERENCEMENT_ACCESSOIRES[[#Headers],[RESULTAT TYPE ISOLANT]]))))))</f>
        <v/>
      </c>
    </row>
    <row r="111" spans="1:15" ht="70.150000000000006" customHeight="1" x14ac:dyDescent="0.25">
      <c r="A111" s="2" t="str">
        <f>IF('PR-tampon'!B77=0,"",IF(A110+1&gt;'MODULE DE RECHERCHE'!$E$37,"",A110+1))</f>
        <v/>
      </c>
      <c r="B111" s="8" t="str">
        <f ca="1">IF('PR-tampon'!E77="","",IF('PR-tampon'!E77=0,"",INDIRECT(NOM_FR_ACCESSOIRES&amp;ADDRESS('PR-tampon'!$E77,COLUMN(REFERENCEMENT_ACCESSOIRES[[#Headers],[DATE REFERENCEMENT]])))))</f>
        <v/>
      </c>
      <c r="C111" s="2" t="str">
        <f ca="1">IF('PR-tampon'!E77="","",IF('PR-tampon'!E77=0,"",INDIRECT(NOM_FR_ACCESSOIRES&amp;ADDRESS('PR-tampon'!$E77,COLUMN(REFERENCEMENT_ACCESSOIRES[[#Headers],[TYPE DE PROCEDE]])))))</f>
        <v/>
      </c>
      <c r="D111" s="2" t="str">
        <f ca="1">IF('PR-tampon'!E77="","",IF('PR-tampon'!E77=0,"",INDIRECT(NOM_FR_ACCESSOIRES&amp;ADDRESS('PR-tampon'!$E77,COLUMN(REFERENCEMENT_ACCESSOIRES[[#Headers],[NOM COMMERCIAL DU PROCEDE]])))))</f>
        <v/>
      </c>
      <c r="E111" s="2" t="str">
        <f ca="1">IF('PR-tampon'!E77="","",IF('PR-tampon'!E77=0,"",INDIRECT(NOM_FR_ACCESSOIRES&amp;ADDRESS('PR-tampon'!$E77,COLUMN(REFERENCEMENT_ACCESSOIRES[[#Headers],[FABRICANT/TITULAIRE]])))))</f>
        <v/>
      </c>
      <c r="F111" s="2" t="str">
        <f ca="1">IF('PR-tampon'!E77="","",IF('PR-tampon'!E77=0,"",INDIRECT(NOM_FR_ACCESSOIRES&amp;ADDRESS('PR-tampon'!$E77,COLUMN(REFERENCEMENT_ACCESSOIRES[[#Headers],[TYPE DE DOCUMENT DE REFERENCE]])))))</f>
        <v/>
      </c>
      <c r="G111" s="2" t="str">
        <f ca="1">IF('PR-tampon'!E77="","",IF('PR-tampon'!E77=0,"",INDIRECT(NOM_FR_ACCESSOIRES&amp;ADDRESS('PR-tampon'!$E77,COLUMN(REFERENCEMENT_ACCESSOIRES[[#Headers],[REF]])))))</f>
        <v/>
      </c>
      <c r="H111" s="8" t="str">
        <f ca="1">IF('PR-tampon'!E77="","",IF('PR-tampon'!E77=0,"",INDIRECT(NOM_FR_ACCESSOIRES&amp;ADDRESS('PR-tampon'!$E77,COLUMN(REFERENCEMENT_ACCESSOIRES[[#Headers],[AVIS LIMITE AU]])))))</f>
        <v/>
      </c>
      <c r="I111" s="8" t="str">
        <f ca="1">IF('PR-tampon'!E77="","",IF('PR-tampon'!E77=0,"",INDIRECT(NOM_FR_ACCESSOIRES&amp;ADDRESS('PR-tampon'!$E77,COLUMN(REFERENCEMENT_ACCESSOIRES[[#Headers],[TC/TNC
dans le domaine d''emploi visé]])))))</f>
        <v/>
      </c>
      <c r="J111" s="30" t="str">
        <f ca="1">IF('PR-tampon'!E77="","",IF('PR-tampon'!E77=0,"",INDIRECT(NOM_FR_ACCESSOIRES&amp;ADDRESS('PR-tampon'!$E77,COLUMN(REFERENCEMENT_ACCESSOIRES[[#Headers],[TYPE DE POSE]])))))</f>
        <v/>
      </c>
      <c r="K111" s="30" t="str">
        <f ca="1">IF('PR-tampon'!E77="","",IF('PR-tampon'!E77=0,"",IF(INDIRECT(NOM_FR_ACCESSOIRES&amp;ADDRESS('PR-tampon'!$E77,COLUMN(REFERENCEMENT_ACCESSOIRES[[#Headers],[OBSERVATIONS SUR DOMAINE D''EMPLOI]])))=0,"",INDIRECT(NOM_FR_ACCESSOIRES&amp;ADDRESS('PR-tampon'!$E77,COLUMN(REFERENCEMENT_ACCESSOIRES[[#Headers],[OBSERVATIONS SUR DOMAINE D''EMPLOI]]))))))</f>
        <v/>
      </c>
      <c r="L111" s="30" t="str">
        <f ca="1">IF('PR-tampon'!$E77="","",IF('PR-tampon'!$E77=0,"",INDIRECT(NOM_FR_ACCESSOIRES&amp;ADDRESS('PR-tampon'!$E77,COLUMN(REFERENCEMENT_ACCESSOIRES[[#Headers],[REVETEMENT VISE]])))))</f>
        <v/>
      </c>
      <c r="M111" s="30" t="str">
        <f ca="1">IF('PR-tampon'!$E77="","",IF('PR-tampon'!$E77=0,"",IF(INDIRECT(NOM_FR_ACCESSOIRES&amp;ADDRESS('PR-tampon'!$E77,COLUMN(REFERENCEMENT_ACCESSOIRES[[#Headers],[PRODUITS D''ETANCHEITE]])))=0,"",INDIRECT(NOM_FR_ACCESSOIRES&amp;ADDRESS('PR-tampon'!$E77,COLUMN(REFERENCEMENT_ACCESSOIRES[[#Headers],[PRODUITS D''ETANCHEITE]]))))))</f>
        <v/>
      </c>
      <c r="N111" s="30" t="str">
        <f ca="1">IF('PR-tampon'!$E77="","",IF('PR-tampon'!$E77=0,"",INDIRECT(NOM_FR_ACCESSOIRES&amp;ADDRESS('PR-tampon'!$E77,COLUMN(REFERENCEMENT_ACCESSOIRES[[#Headers],[CHAPE OU MORTIER VISE]])))))</f>
        <v/>
      </c>
      <c r="O111" s="30" t="str">
        <f ca="1">IF('PR-tampon'!$E77="","",IF('PR-tampon'!$E77=0,"",IF(INDIRECT(NOM_FR_ACCESSOIRES&amp;ADDRESS('PR-tampon'!$E77,COLUMN(REFERENCEMENT_ACCESSOIRES[[#Headers],[RESULTAT TYPE ISOLANT]])))=0,"",INDIRECT(NOM_FR_ACCESSOIRES&amp;ADDRESS('PR-tampon'!$E77,COLUMN(REFERENCEMENT_ACCESSOIRES[[#Headers],[RESULTAT TYPE ISOLANT]]))))))</f>
        <v/>
      </c>
    </row>
    <row r="112" spans="1:15" ht="70.150000000000006" customHeight="1" x14ac:dyDescent="0.25">
      <c r="A112" s="2" t="str">
        <f>IF('PR-tampon'!B78=0,"",IF(A111+1&gt;'MODULE DE RECHERCHE'!$E$37,"",A111+1))</f>
        <v/>
      </c>
      <c r="B112" s="8" t="str">
        <f ca="1">IF('PR-tampon'!E78="","",IF('PR-tampon'!E78=0,"",INDIRECT(NOM_FR_ACCESSOIRES&amp;ADDRESS('PR-tampon'!$E78,COLUMN(REFERENCEMENT_ACCESSOIRES[[#Headers],[DATE REFERENCEMENT]])))))</f>
        <v/>
      </c>
      <c r="C112" s="2" t="str">
        <f ca="1">IF('PR-tampon'!E78="","",IF('PR-tampon'!E78=0,"",INDIRECT(NOM_FR_ACCESSOIRES&amp;ADDRESS('PR-tampon'!$E78,COLUMN(REFERENCEMENT_ACCESSOIRES[[#Headers],[TYPE DE PROCEDE]])))))</f>
        <v/>
      </c>
      <c r="D112" s="2" t="str">
        <f ca="1">IF('PR-tampon'!E78="","",IF('PR-tampon'!E78=0,"",INDIRECT(NOM_FR_ACCESSOIRES&amp;ADDRESS('PR-tampon'!$E78,COLUMN(REFERENCEMENT_ACCESSOIRES[[#Headers],[NOM COMMERCIAL DU PROCEDE]])))))</f>
        <v/>
      </c>
      <c r="E112" s="2" t="str">
        <f ca="1">IF('PR-tampon'!E78="","",IF('PR-tampon'!E78=0,"",INDIRECT(NOM_FR_ACCESSOIRES&amp;ADDRESS('PR-tampon'!$E78,COLUMN(REFERENCEMENT_ACCESSOIRES[[#Headers],[FABRICANT/TITULAIRE]])))))</f>
        <v/>
      </c>
      <c r="F112" s="2" t="str">
        <f ca="1">IF('PR-tampon'!E78="","",IF('PR-tampon'!E78=0,"",INDIRECT(NOM_FR_ACCESSOIRES&amp;ADDRESS('PR-tampon'!$E78,COLUMN(REFERENCEMENT_ACCESSOIRES[[#Headers],[TYPE DE DOCUMENT DE REFERENCE]])))))</f>
        <v/>
      </c>
      <c r="G112" s="2" t="str">
        <f ca="1">IF('PR-tampon'!E78="","",IF('PR-tampon'!E78=0,"",INDIRECT(NOM_FR_ACCESSOIRES&amp;ADDRESS('PR-tampon'!$E78,COLUMN(REFERENCEMENT_ACCESSOIRES[[#Headers],[REF]])))))</f>
        <v/>
      </c>
      <c r="H112" s="8" t="str">
        <f ca="1">IF('PR-tampon'!E78="","",IF('PR-tampon'!E78=0,"",INDIRECT(NOM_FR_ACCESSOIRES&amp;ADDRESS('PR-tampon'!$E78,COLUMN(REFERENCEMENT_ACCESSOIRES[[#Headers],[AVIS LIMITE AU]])))))</f>
        <v/>
      </c>
      <c r="I112" s="8" t="str">
        <f ca="1">IF('PR-tampon'!E78="","",IF('PR-tampon'!E78=0,"",INDIRECT(NOM_FR_ACCESSOIRES&amp;ADDRESS('PR-tampon'!$E78,COLUMN(REFERENCEMENT_ACCESSOIRES[[#Headers],[TC/TNC
dans le domaine d''emploi visé]])))))</f>
        <v/>
      </c>
      <c r="J112" s="30" t="str">
        <f ca="1">IF('PR-tampon'!E78="","",IF('PR-tampon'!E78=0,"",INDIRECT(NOM_FR_ACCESSOIRES&amp;ADDRESS('PR-tampon'!$E78,COLUMN(REFERENCEMENT_ACCESSOIRES[[#Headers],[TYPE DE POSE]])))))</f>
        <v/>
      </c>
      <c r="K112" s="30" t="str">
        <f ca="1">IF('PR-tampon'!E78="","",IF('PR-tampon'!E78=0,"",IF(INDIRECT(NOM_FR_ACCESSOIRES&amp;ADDRESS('PR-tampon'!$E78,COLUMN(REFERENCEMENT_ACCESSOIRES[[#Headers],[OBSERVATIONS SUR DOMAINE D''EMPLOI]])))=0,"",INDIRECT(NOM_FR_ACCESSOIRES&amp;ADDRESS('PR-tampon'!$E78,COLUMN(REFERENCEMENT_ACCESSOIRES[[#Headers],[OBSERVATIONS SUR DOMAINE D''EMPLOI]]))))))</f>
        <v/>
      </c>
      <c r="L112" s="30" t="str">
        <f ca="1">IF('PR-tampon'!$E78="","",IF('PR-tampon'!$E78=0,"",INDIRECT(NOM_FR_ACCESSOIRES&amp;ADDRESS('PR-tampon'!$E78,COLUMN(REFERENCEMENT_ACCESSOIRES[[#Headers],[REVETEMENT VISE]])))))</f>
        <v/>
      </c>
      <c r="M112" s="30" t="str">
        <f ca="1">IF('PR-tampon'!$E78="","",IF('PR-tampon'!$E78=0,"",IF(INDIRECT(NOM_FR_ACCESSOIRES&amp;ADDRESS('PR-tampon'!$E78,COLUMN(REFERENCEMENT_ACCESSOIRES[[#Headers],[PRODUITS D''ETANCHEITE]])))=0,"",INDIRECT(NOM_FR_ACCESSOIRES&amp;ADDRESS('PR-tampon'!$E78,COLUMN(REFERENCEMENT_ACCESSOIRES[[#Headers],[PRODUITS D''ETANCHEITE]]))))))</f>
        <v/>
      </c>
      <c r="N112" s="30" t="str">
        <f ca="1">IF('PR-tampon'!$E78="","",IF('PR-tampon'!$E78=0,"",INDIRECT(NOM_FR_ACCESSOIRES&amp;ADDRESS('PR-tampon'!$E78,COLUMN(REFERENCEMENT_ACCESSOIRES[[#Headers],[CHAPE OU MORTIER VISE]])))))</f>
        <v/>
      </c>
      <c r="O112" s="30" t="str">
        <f ca="1">IF('PR-tampon'!$E78="","",IF('PR-tampon'!$E78=0,"",IF(INDIRECT(NOM_FR_ACCESSOIRES&amp;ADDRESS('PR-tampon'!$E78,COLUMN(REFERENCEMENT_ACCESSOIRES[[#Headers],[RESULTAT TYPE ISOLANT]])))=0,"",INDIRECT(NOM_FR_ACCESSOIRES&amp;ADDRESS('PR-tampon'!$E78,COLUMN(REFERENCEMENT_ACCESSOIRES[[#Headers],[RESULTAT TYPE ISOLANT]]))))))</f>
        <v/>
      </c>
    </row>
    <row r="113" spans="1:15" ht="70.150000000000006" customHeight="1" x14ac:dyDescent="0.25">
      <c r="A113" s="2" t="str">
        <f>IF('PR-tampon'!B79=0,"",IF(A112+1&gt;'MODULE DE RECHERCHE'!$E$37,"",A112+1))</f>
        <v/>
      </c>
      <c r="B113" s="8" t="str">
        <f ca="1">IF('PR-tampon'!E79="","",IF('PR-tampon'!E79=0,"",INDIRECT(NOM_FR_ACCESSOIRES&amp;ADDRESS('PR-tampon'!$E79,COLUMN(REFERENCEMENT_ACCESSOIRES[[#Headers],[DATE REFERENCEMENT]])))))</f>
        <v/>
      </c>
      <c r="C113" s="2" t="str">
        <f ca="1">IF('PR-tampon'!E79="","",IF('PR-tampon'!E79=0,"",INDIRECT(NOM_FR_ACCESSOIRES&amp;ADDRESS('PR-tampon'!$E79,COLUMN(REFERENCEMENT_ACCESSOIRES[[#Headers],[TYPE DE PROCEDE]])))))</f>
        <v/>
      </c>
      <c r="D113" s="2" t="str">
        <f ca="1">IF('PR-tampon'!E79="","",IF('PR-tampon'!E79=0,"",INDIRECT(NOM_FR_ACCESSOIRES&amp;ADDRESS('PR-tampon'!$E79,COLUMN(REFERENCEMENT_ACCESSOIRES[[#Headers],[NOM COMMERCIAL DU PROCEDE]])))))</f>
        <v/>
      </c>
      <c r="E113" s="2" t="str">
        <f ca="1">IF('PR-tampon'!E79="","",IF('PR-tampon'!E79=0,"",INDIRECT(NOM_FR_ACCESSOIRES&amp;ADDRESS('PR-tampon'!$E79,COLUMN(REFERENCEMENT_ACCESSOIRES[[#Headers],[FABRICANT/TITULAIRE]])))))</f>
        <v/>
      </c>
      <c r="F113" s="2" t="str">
        <f ca="1">IF('PR-tampon'!E79="","",IF('PR-tampon'!E79=0,"",INDIRECT(NOM_FR_ACCESSOIRES&amp;ADDRESS('PR-tampon'!$E79,COLUMN(REFERENCEMENT_ACCESSOIRES[[#Headers],[TYPE DE DOCUMENT DE REFERENCE]])))))</f>
        <v/>
      </c>
      <c r="G113" s="2" t="str">
        <f ca="1">IF('PR-tampon'!E79="","",IF('PR-tampon'!E79=0,"",INDIRECT(NOM_FR_ACCESSOIRES&amp;ADDRESS('PR-tampon'!$E79,COLUMN(REFERENCEMENT_ACCESSOIRES[[#Headers],[REF]])))))</f>
        <v/>
      </c>
      <c r="H113" s="8" t="str">
        <f ca="1">IF('PR-tampon'!E79="","",IF('PR-tampon'!E79=0,"",INDIRECT(NOM_FR_ACCESSOIRES&amp;ADDRESS('PR-tampon'!$E79,COLUMN(REFERENCEMENT_ACCESSOIRES[[#Headers],[AVIS LIMITE AU]])))))</f>
        <v/>
      </c>
      <c r="I113" s="8" t="str">
        <f ca="1">IF('PR-tampon'!E79="","",IF('PR-tampon'!E79=0,"",INDIRECT(NOM_FR_ACCESSOIRES&amp;ADDRESS('PR-tampon'!$E79,COLUMN(REFERENCEMENT_ACCESSOIRES[[#Headers],[TC/TNC
dans le domaine d''emploi visé]])))))</f>
        <v/>
      </c>
      <c r="J113" s="30" t="str">
        <f ca="1">IF('PR-tampon'!E79="","",IF('PR-tampon'!E79=0,"",INDIRECT(NOM_FR_ACCESSOIRES&amp;ADDRESS('PR-tampon'!$E79,COLUMN(REFERENCEMENT_ACCESSOIRES[[#Headers],[TYPE DE POSE]])))))</f>
        <v/>
      </c>
      <c r="K113" s="30" t="str">
        <f ca="1">IF('PR-tampon'!E79="","",IF('PR-tampon'!E79=0,"",IF(INDIRECT(NOM_FR_ACCESSOIRES&amp;ADDRESS('PR-tampon'!$E79,COLUMN(REFERENCEMENT_ACCESSOIRES[[#Headers],[OBSERVATIONS SUR DOMAINE D''EMPLOI]])))=0,"",INDIRECT(NOM_FR_ACCESSOIRES&amp;ADDRESS('PR-tampon'!$E79,COLUMN(REFERENCEMENT_ACCESSOIRES[[#Headers],[OBSERVATIONS SUR DOMAINE D''EMPLOI]]))))))</f>
        <v/>
      </c>
      <c r="L113" s="30" t="str">
        <f ca="1">IF('PR-tampon'!$E79="","",IF('PR-tampon'!$E79=0,"",INDIRECT(NOM_FR_ACCESSOIRES&amp;ADDRESS('PR-tampon'!$E79,COLUMN(REFERENCEMENT_ACCESSOIRES[[#Headers],[REVETEMENT VISE]])))))</f>
        <v/>
      </c>
      <c r="M113" s="30" t="str">
        <f ca="1">IF('PR-tampon'!$E79="","",IF('PR-tampon'!$E79=0,"",IF(INDIRECT(NOM_FR_ACCESSOIRES&amp;ADDRESS('PR-tampon'!$E79,COLUMN(REFERENCEMENT_ACCESSOIRES[[#Headers],[PRODUITS D''ETANCHEITE]])))=0,"",INDIRECT(NOM_FR_ACCESSOIRES&amp;ADDRESS('PR-tampon'!$E79,COLUMN(REFERENCEMENT_ACCESSOIRES[[#Headers],[PRODUITS D''ETANCHEITE]]))))))</f>
        <v/>
      </c>
      <c r="N113" s="30" t="str">
        <f ca="1">IF('PR-tampon'!$E79="","",IF('PR-tampon'!$E79=0,"",INDIRECT(NOM_FR_ACCESSOIRES&amp;ADDRESS('PR-tampon'!$E79,COLUMN(REFERENCEMENT_ACCESSOIRES[[#Headers],[CHAPE OU MORTIER VISE]])))))</f>
        <v/>
      </c>
      <c r="O113" s="30" t="str">
        <f ca="1">IF('PR-tampon'!$E79="","",IF('PR-tampon'!$E79=0,"",IF(INDIRECT(NOM_FR_ACCESSOIRES&amp;ADDRESS('PR-tampon'!$E79,COLUMN(REFERENCEMENT_ACCESSOIRES[[#Headers],[RESULTAT TYPE ISOLANT]])))=0,"",INDIRECT(NOM_FR_ACCESSOIRES&amp;ADDRESS('PR-tampon'!$E79,COLUMN(REFERENCEMENT_ACCESSOIRES[[#Headers],[RESULTAT TYPE ISOLANT]]))))))</f>
        <v/>
      </c>
    </row>
    <row r="114" spans="1:15" ht="70.150000000000006" customHeight="1" x14ac:dyDescent="0.25">
      <c r="A114" s="2" t="str">
        <f>IF('PR-tampon'!B80=0,"",IF(A113+1&gt;'MODULE DE RECHERCHE'!$E$37,"",A113+1))</f>
        <v/>
      </c>
      <c r="B114" s="8" t="str">
        <f ca="1">IF('PR-tampon'!E80="","",IF('PR-tampon'!E80=0,"",INDIRECT(NOM_FR_ACCESSOIRES&amp;ADDRESS('PR-tampon'!$E80,COLUMN(REFERENCEMENT_ACCESSOIRES[[#Headers],[DATE REFERENCEMENT]])))))</f>
        <v/>
      </c>
      <c r="C114" s="2" t="str">
        <f ca="1">IF('PR-tampon'!E80="","",IF('PR-tampon'!E80=0,"",INDIRECT(NOM_FR_ACCESSOIRES&amp;ADDRESS('PR-tampon'!$E80,COLUMN(REFERENCEMENT_ACCESSOIRES[[#Headers],[TYPE DE PROCEDE]])))))</f>
        <v/>
      </c>
      <c r="D114" s="2" t="str">
        <f ca="1">IF('PR-tampon'!E80="","",IF('PR-tampon'!E80=0,"",INDIRECT(NOM_FR_ACCESSOIRES&amp;ADDRESS('PR-tampon'!$E80,COLUMN(REFERENCEMENT_ACCESSOIRES[[#Headers],[NOM COMMERCIAL DU PROCEDE]])))))</f>
        <v/>
      </c>
      <c r="E114" s="2" t="str">
        <f ca="1">IF('PR-tampon'!E80="","",IF('PR-tampon'!E80=0,"",INDIRECT(NOM_FR_ACCESSOIRES&amp;ADDRESS('PR-tampon'!$E80,COLUMN(REFERENCEMENT_ACCESSOIRES[[#Headers],[FABRICANT/TITULAIRE]])))))</f>
        <v/>
      </c>
      <c r="F114" s="2" t="str">
        <f ca="1">IF('PR-tampon'!E80="","",IF('PR-tampon'!E80=0,"",INDIRECT(NOM_FR_ACCESSOIRES&amp;ADDRESS('PR-tampon'!$E80,COLUMN(REFERENCEMENT_ACCESSOIRES[[#Headers],[TYPE DE DOCUMENT DE REFERENCE]])))))</f>
        <v/>
      </c>
      <c r="G114" s="2" t="str">
        <f ca="1">IF('PR-tampon'!E80="","",IF('PR-tampon'!E80=0,"",INDIRECT(NOM_FR_ACCESSOIRES&amp;ADDRESS('PR-tampon'!$E80,COLUMN(REFERENCEMENT_ACCESSOIRES[[#Headers],[REF]])))))</f>
        <v/>
      </c>
      <c r="H114" s="8" t="str">
        <f ca="1">IF('PR-tampon'!E80="","",IF('PR-tampon'!E80=0,"",INDIRECT(NOM_FR_ACCESSOIRES&amp;ADDRESS('PR-tampon'!$E80,COLUMN(REFERENCEMENT_ACCESSOIRES[[#Headers],[AVIS LIMITE AU]])))))</f>
        <v/>
      </c>
      <c r="I114" s="8" t="str">
        <f ca="1">IF('PR-tampon'!E80="","",IF('PR-tampon'!E80=0,"",INDIRECT(NOM_FR_ACCESSOIRES&amp;ADDRESS('PR-tampon'!$E80,COLUMN(REFERENCEMENT_ACCESSOIRES[[#Headers],[TC/TNC
dans le domaine d''emploi visé]])))))</f>
        <v/>
      </c>
      <c r="J114" s="30" t="str">
        <f ca="1">IF('PR-tampon'!E80="","",IF('PR-tampon'!E80=0,"",INDIRECT(NOM_FR_ACCESSOIRES&amp;ADDRESS('PR-tampon'!$E80,COLUMN(REFERENCEMENT_ACCESSOIRES[[#Headers],[TYPE DE POSE]])))))</f>
        <v/>
      </c>
      <c r="K114" s="30" t="str">
        <f ca="1">IF('PR-tampon'!E80="","",IF('PR-tampon'!E80=0,"",IF(INDIRECT(NOM_FR_ACCESSOIRES&amp;ADDRESS('PR-tampon'!$E80,COLUMN(REFERENCEMENT_ACCESSOIRES[[#Headers],[OBSERVATIONS SUR DOMAINE D''EMPLOI]])))=0,"",INDIRECT(NOM_FR_ACCESSOIRES&amp;ADDRESS('PR-tampon'!$E80,COLUMN(REFERENCEMENT_ACCESSOIRES[[#Headers],[OBSERVATIONS SUR DOMAINE D''EMPLOI]]))))))</f>
        <v/>
      </c>
      <c r="L114" s="30" t="str">
        <f ca="1">IF('PR-tampon'!$E80="","",IF('PR-tampon'!$E80=0,"",INDIRECT(NOM_FR_ACCESSOIRES&amp;ADDRESS('PR-tampon'!$E80,COLUMN(REFERENCEMENT_ACCESSOIRES[[#Headers],[REVETEMENT VISE]])))))</f>
        <v/>
      </c>
      <c r="M114" s="30" t="str">
        <f ca="1">IF('PR-tampon'!$E80="","",IF('PR-tampon'!$E80=0,"",IF(INDIRECT(NOM_FR_ACCESSOIRES&amp;ADDRESS('PR-tampon'!$E80,COLUMN(REFERENCEMENT_ACCESSOIRES[[#Headers],[PRODUITS D''ETANCHEITE]])))=0,"",INDIRECT(NOM_FR_ACCESSOIRES&amp;ADDRESS('PR-tampon'!$E80,COLUMN(REFERENCEMENT_ACCESSOIRES[[#Headers],[PRODUITS D''ETANCHEITE]]))))))</f>
        <v/>
      </c>
      <c r="N114" s="30" t="str">
        <f ca="1">IF('PR-tampon'!$E80="","",IF('PR-tampon'!$E80=0,"",INDIRECT(NOM_FR_ACCESSOIRES&amp;ADDRESS('PR-tampon'!$E80,COLUMN(REFERENCEMENT_ACCESSOIRES[[#Headers],[CHAPE OU MORTIER VISE]])))))</f>
        <v/>
      </c>
      <c r="O114" s="30" t="str">
        <f ca="1">IF('PR-tampon'!$E80="","",IF('PR-tampon'!$E80=0,"",IF(INDIRECT(NOM_FR_ACCESSOIRES&amp;ADDRESS('PR-tampon'!$E80,COLUMN(REFERENCEMENT_ACCESSOIRES[[#Headers],[RESULTAT TYPE ISOLANT]])))=0,"",INDIRECT(NOM_FR_ACCESSOIRES&amp;ADDRESS('PR-tampon'!$E80,COLUMN(REFERENCEMENT_ACCESSOIRES[[#Headers],[RESULTAT TYPE ISOLANT]]))))))</f>
        <v/>
      </c>
    </row>
    <row r="115" spans="1:15" ht="70.150000000000006" customHeight="1" x14ac:dyDescent="0.25">
      <c r="B115" s="8" t="str">
        <f ca="1">IF('PR-tampon'!E81="","",IF('PR-tampon'!E81=0,"",INDIRECT(NOM_FR_ACCESSOIRES&amp;ADDRESS('PR-tampon'!$E81,COLUMN(REFERENCEMENT_ACCESSOIRES[[#Headers],[DATE REFERENCEMENT]])))))</f>
        <v/>
      </c>
      <c r="C115" s="2" t="str">
        <f ca="1">IF('PR-tampon'!E81="","",IF('PR-tampon'!E81=0,"",INDIRECT(NOM_FR_ACCESSOIRES&amp;ADDRESS('PR-tampon'!$E81,COLUMN(REFERENCEMENT_ACCESSOIRES[[#Headers],[TYPE DE PROCEDE]])))))</f>
        <v/>
      </c>
      <c r="D115" s="2" t="str">
        <f ca="1">IF('PR-tampon'!E81="","",IF('PR-tampon'!E81=0,"",INDIRECT(NOM_FR_ACCESSOIRES&amp;ADDRESS('PR-tampon'!$E81,COLUMN(REFERENCEMENT_ACCESSOIRES[[#Headers],[NOM COMMERCIAL DU PROCEDE]])))))</f>
        <v/>
      </c>
      <c r="E115" s="2" t="str">
        <f ca="1">IF('PR-tampon'!E81="","",IF('PR-tampon'!E81=0,"",INDIRECT(NOM_FR_ACCESSOIRES&amp;ADDRESS('PR-tampon'!$E81,COLUMN(REFERENCEMENT_ACCESSOIRES[[#Headers],[FABRICANT/TITULAIRE]])))))</f>
        <v/>
      </c>
      <c r="F115" s="2" t="str">
        <f ca="1">IF('PR-tampon'!E81="","",IF('PR-tampon'!E81=0,"",INDIRECT(NOM_FR_ACCESSOIRES&amp;ADDRESS('PR-tampon'!$E81,COLUMN(REFERENCEMENT_ACCESSOIRES[[#Headers],[TYPE DE DOCUMENT DE REFERENCE]])))))</f>
        <v/>
      </c>
      <c r="G115" s="2" t="str">
        <f ca="1">IF('PR-tampon'!E81="","",IF('PR-tampon'!E81=0,"",INDIRECT(NOM_FR_ACCESSOIRES&amp;ADDRESS('PR-tampon'!$E81,COLUMN(REFERENCEMENT_ACCESSOIRES[[#Headers],[REF]])))))</f>
        <v/>
      </c>
      <c r="H115" s="8" t="str">
        <f ca="1">IF('PR-tampon'!E81="","",IF('PR-tampon'!E81=0,"",INDIRECT(NOM_FR_ACCESSOIRES&amp;ADDRESS('PR-tampon'!$E81,COLUMN(REFERENCEMENT_ACCESSOIRES[[#Headers],[AVIS LIMITE AU]])))))</f>
        <v/>
      </c>
      <c r="I115" s="8" t="str">
        <f ca="1">IF('PR-tampon'!E81="","",IF('PR-tampon'!E81=0,"",INDIRECT(NOM_FR_ACCESSOIRES&amp;ADDRESS('PR-tampon'!$E81,COLUMN(REFERENCEMENT_ACCESSOIRES[[#Headers],[TC/TNC
dans le domaine d''emploi visé]])))))</f>
        <v/>
      </c>
      <c r="J115" s="30" t="str">
        <f ca="1">IF('PR-tampon'!E81="","",IF('PR-tampon'!E81=0,"",INDIRECT(NOM_FR_ACCESSOIRES&amp;ADDRESS('PR-tampon'!$E81,COLUMN(REFERENCEMENT_ACCESSOIRES[[#Headers],[TYPE DE POSE]])))))</f>
        <v/>
      </c>
      <c r="K115" s="30" t="str">
        <f ca="1">IF('PR-tampon'!E81="","",IF('PR-tampon'!E81=0,"",IF(INDIRECT(NOM_FR_ACCESSOIRES&amp;ADDRESS('PR-tampon'!$E81,COLUMN(REFERENCEMENT_ACCESSOIRES[[#Headers],[OBSERVATIONS SUR DOMAINE D''EMPLOI]])))=0,"",INDIRECT(NOM_FR_ACCESSOIRES&amp;ADDRESS('PR-tampon'!$E81,COLUMN(REFERENCEMENT_ACCESSOIRES[[#Headers],[OBSERVATIONS SUR DOMAINE D''EMPLOI]]))))))</f>
        <v/>
      </c>
      <c r="L115" s="30" t="str">
        <f ca="1">IF('PR-tampon'!$E81="","",IF('PR-tampon'!$E81=0,"",INDIRECT(NOM_FR_ACCESSOIRES&amp;ADDRESS('PR-tampon'!$E81,COLUMN(REFERENCEMENT_ACCESSOIRES[[#Headers],[REVETEMENT VISE]])))))</f>
        <v/>
      </c>
      <c r="M115" s="30" t="str">
        <f ca="1">IF('PR-tampon'!$E81="","",IF('PR-tampon'!$E81=0,"",IF(INDIRECT(NOM_FR_ACCESSOIRES&amp;ADDRESS('PR-tampon'!$E81,COLUMN(REFERENCEMENT_ACCESSOIRES[[#Headers],[PRODUITS D''ETANCHEITE]])))=0,"",INDIRECT(NOM_FR_ACCESSOIRES&amp;ADDRESS('PR-tampon'!$E81,COLUMN(REFERENCEMENT_ACCESSOIRES[[#Headers],[PRODUITS D''ETANCHEITE]]))))))</f>
        <v/>
      </c>
      <c r="N115" s="30" t="str">
        <f ca="1">IF('PR-tampon'!$E81="","",IF('PR-tampon'!$E81=0,"",INDIRECT(NOM_FR_ACCESSOIRES&amp;ADDRESS('PR-tampon'!$E81,COLUMN(REFERENCEMENT_ACCESSOIRES[[#Headers],[CHAPE OU MORTIER VISE]])))))</f>
        <v/>
      </c>
      <c r="O115" s="30" t="str">
        <f ca="1">IF('PR-tampon'!$E81="","",IF('PR-tampon'!$E81=0,"",IF(INDIRECT(NOM_FR_ACCESSOIRES&amp;ADDRESS('PR-tampon'!$E81,COLUMN(REFERENCEMENT_ACCESSOIRES[[#Headers],[RESULTAT TYPE ISOLANT]])))=0,"",INDIRECT(NOM_FR_ACCESSOIRES&amp;ADDRESS('PR-tampon'!$E81,COLUMN(REFERENCEMENT_ACCESSOIRES[[#Headers],[RESULTAT TYPE ISOLANT]]))))))</f>
        <v/>
      </c>
    </row>
    <row r="116" spans="1:15" ht="70.150000000000006" customHeight="1" x14ac:dyDescent="0.25">
      <c r="B116" s="8" t="str">
        <f ca="1">IF('PR-tampon'!E82="","",IF('PR-tampon'!E82=0,"",INDIRECT(NOM_FR_ACCESSOIRES&amp;ADDRESS('PR-tampon'!$E82,COLUMN(REFERENCEMENT_ACCESSOIRES[[#Headers],[DATE REFERENCEMENT]])))))</f>
        <v/>
      </c>
      <c r="C116" s="2" t="str">
        <f ca="1">IF('PR-tampon'!E82="","",IF('PR-tampon'!E82=0,"",INDIRECT(NOM_FR_ACCESSOIRES&amp;ADDRESS('PR-tampon'!$E82,COLUMN(REFERENCEMENT_ACCESSOIRES[[#Headers],[TYPE DE PROCEDE]])))))</f>
        <v/>
      </c>
      <c r="D116" s="2" t="str">
        <f ca="1">IF('PR-tampon'!E82="","",IF('PR-tampon'!E82=0,"",INDIRECT(NOM_FR_ACCESSOIRES&amp;ADDRESS('PR-tampon'!$E82,COLUMN(REFERENCEMENT_ACCESSOIRES[[#Headers],[NOM COMMERCIAL DU PROCEDE]])))))</f>
        <v/>
      </c>
      <c r="E116" s="2" t="str">
        <f ca="1">IF('PR-tampon'!E82="","",IF('PR-tampon'!E82=0,"",INDIRECT(NOM_FR_ACCESSOIRES&amp;ADDRESS('PR-tampon'!$E82,COLUMN(REFERENCEMENT_ACCESSOIRES[[#Headers],[FABRICANT/TITULAIRE]])))))</f>
        <v/>
      </c>
      <c r="F116" s="2" t="str">
        <f ca="1">IF('PR-tampon'!E82="","",IF('PR-tampon'!E82=0,"",INDIRECT(NOM_FR_ACCESSOIRES&amp;ADDRESS('PR-tampon'!$E82,COLUMN(REFERENCEMENT_ACCESSOIRES[[#Headers],[TYPE DE DOCUMENT DE REFERENCE]])))))</f>
        <v/>
      </c>
      <c r="G116" s="2" t="str">
        <f ca="1">IF('PR-tampon'!E82="","",IF('PR-tampon'!E82=0,"",INDIRECT(NOM_FR_ACCESSOIRES&amp;ADDRESS('PR-tampon'!$E82,COLUMN(REFERENCEMENT_ACCESSOIRES[[#Headers],[REF]])))))</f>
        <v/>
      </c>
      <c r="H116" s="8" t="str">
        <f ca="1">IF('PR-tampon'!E82="","",IF('PR-tampon'!E82=0,"",INDIRECT(NOM_FR_ACCESSOIRES&amp;ADDRESS('PR-tampon'!$E82,COLUMN(REFERENCEMENT_ACCESSOIRES[[#Headers],[AVIS LIMITE AU]])))))</f>
        <v/>
      </c>
      <c r="I116" s="8" t="str">
        <f ca="1">IF('PR-tampon'!E82="","",IF('PR-tampon'!E82=0,"",INDIRECT(NOM_FR_ACCESSOIRES&amp;ADDRESS('PR-tampon'!$E82,COLUMN(REFERENCEMENT_ACCESSOIRES[[#Headers],[TC/TNC
dans le domaine d''emploi visé]])))))</f>
        <v/>
      </c>
      <c r="J116" s="30" t="str">
        <f ca="1">IF('PR-tampon'!E82="","",IF('PR-tampon'!E82=0,"",INDIRECT(NOM_FR_ACCESSOIRES&amp;ADDRESS('PR-tampon'!$E82,COLUMN(REFERENCEMENT_ACCESSOIRES[[#Headers],[TYPE DE POSE]])))))</f>
        <v/>
      </c>
      <c r="K116" s="30" t="str">
        <f ca="1">IF('PR-tampon'!E82="","",IF('PR-tampon'!E82=0,"",IF(INDIRECT(NOM_FR_ACCESSOIRES&amp;ADDRESS('PR-tampon'!$E82,COLUMN(REFERENCEMENT_ACCESSOIRES[[#Headers],[OBSERVATIONS SUR DOMAINE D''EMPLOI]])))=0,"",INDIRECT(NOM_FR_ACCESSOIRES&amp;ADDRESS('PR-tampon'!$E82,COLUMN(REFERENCEMENT_ACCESSOIRES[[#Headers],[OBSERVATIONS SUR DOMAINE D''EMPLOI]]))))))</f>
        <v/>
      </c>
      <c r="L116" s="30" t="str">
        <f ca="1">IF('PR-tampon'!$E82="","",IF('PR-tampon'!$E82=0,"",INDIRECT(NOM_FR_ACCESSOIRES&amp;ADDRESS('PR-tampon'!$E82,COLUMN(REFERENCEMENT_ACCESSOIRES[[#Headers],[REVETEMENT VISE]])))))</f>
        <v/>
      </c>
      <c r="M116" s="30" t="str">
        <f ca="1">IF('PR-tampon'!$E82="","",IF('PR-tampon'!$E82=0,"",IF(INDIRECT(NOM_FR_ACCESSOIRES&amp;ADDRESS('PR-tampon'!$E82,COLUMN(REFERENCEMENT_ACCESSOIRES[[#Headers],[PRODUITS D''ETANCHEITE]])))=0,"",INDIRECT(NOM_FR_ACCESSOIRES&amp;ADDRESS('PR-tampon'!$E82,COLUMN(REFERENCEMENT_ACCESSOIRES[[#Headers],[PRODUITS D''ETANCHEITE]]))))))</f>
        <v/>
      </c>
      <c r="N116" s="30" t="str">
        <f ca="1">IF('PR-tampon'!$E82="","",IF('PR-tampon'!$E82=0,"",INDIRECT(NOM_FR_ACCESSOIRES&amp;ADDRESS('PR-tampon'!$E82,COLUMN(REFERENCEMENT_ACCESSOIRES[[#Headers],[CHAPE OU MORTIER VISE]])))))</f>
        <v/>
      </c>
      <c r="O116" s="30" t="str">
        <f ca="1">IF('PR-tampon'!$E82="","",IF('PR-tampon'!$E82=0,"",IF(INDIRECT(NOM_FR_ACCESSOIRES&amp;ADDRESS('PR-tampon'!$E82,COLUMN(REFERENCEMENT_ACCESSOIRES[[#Headers],[RESULTAT TYPE ISOLANT]])))=0,"",INDIRECT(NOM_FR_ACCESSOIRES&amp;ADDRESS('PR-tampon'!$E82,COLUMN(REFERENCEMENT_ACCESSOIRES[[#Headers],[RESULTAT TYPE ISOLANT]]))))))</f>
        <v/>
      </c>
    </row>
    <row r="117" spans="1:15" ht="70.150000000000006" customHeight="1" x14ac:dyDescent="0.25">
      <c r="B117" s="8" t="str">
        <f ca="1">IF('PR-tampon'!E83="","",IF('PR-tampon'!E83=0,"",INDIRECT(NOM_FR_ACCESSOIRES&amp;ADDRESS('PR-tampon'!$E83,COLUMN(REFERENCEMENT_ACCESSOIRES[[#Headers],[DATE REFERENCEMENT]])))))</f>
        <v/>
      </c>
      <c r="C117" s="2" t="str">
        <f ca="1">IF('PR-tampon'!E83="","",IF('PR-tampon'!E83=0,"",INDIRECT(NOM_FR_ACCESSOIRES&amp;ADDRESS('PR-tampon'!$E83,COLUMN(REFERENCEMENT_ACCESSOIRES[[#Headers],[TYPE DE PROCEDE]])))))</f>
        <v/>
      </c>
      <c r="D117" s="2" t="str">
        <f ca="1">IF('PR-tampon'!E83="","",IF('PR-tampon'!E83=0,"",INDIRECT(NOM_FR_ACCESSOIRES&amp;ADDRESS('PR-tampon'!$E83,COLUMN(REFERENCEMENT_ACCESSOIRES[[#Headers],[NOM COMMERCIAL DU PROCEDE]])))))</f>
        <v/>
      </c>
      <c r="E117" s="2" t="str">
        <f ca="1">IF('PR-tampon'!E83="","",IF('PR-tampon'!E83=0,"",INDIRECT(NOM_FR_ACCESSOIRES&amp;ADDRESS('PR-tampon'!$E83,COLUMN(REFERENCEMENT_ACCESSOIRES[[#Headers],[FABRICANT/TITULAIRE]])))))</f>
        <v/>
      </c>
      <c r="F117" s="2" t="str">
        <f ca="1">IF('PR-tampon'!E83="","",IF('PR-tampon'!E83=0,"",INDIRECT(NOM_FR_ACCESSOIRES&amp;ADDRESS('PR-tampon'!$E83,COLUMN(REFERENCEMENT_ACCESSOIRES[[#Headers],[TYPE DE DOCUMENT DE REFERENCE]])))))</f>
        <v/>
      </c>
      <c r="G117" s="2" t="str">
        <f ca="1">IF('PR-tampon'!E83="","",IF('PR-tampon'!E83=0,"",INDIRECT(NOM_FR_ACCESSOIRES&amp;ADDRESS('PR-tampon'!$E83,COLUMN(REFERENCEMENT_ACCESSOIRES[[#Headers],[REF]])))))</f>
        <v/>
      </c>
      <c r="H117" s="8" t="str">
        <f ca="1">IF('PR-tampon'!E83="","",IF('PR-tampon'!E83=0,"",INDIRECT(NOM_FR_ACCESSOIRES&amp;ADDRESS('PR-tampon'!$E83,COLUMN(REFERENCEMENT_ACCESSOIRES[[#Headers],[AVIS LIMITE AU]])))))</f>
        <v/>
      </c>
      <c r="I117" s="8" t="str">
        <f ca="1">IF('PR-tampon'!E83="","",IF('PR-tampon'!E83=0,"",INDIRECT(NOM_FR_ACCESSOIRES&amp;ADDRESS('PR-tampon'!$E83,COLUMN(REFERENCEMENT_ACCESSOIRES[[#Headers],[TC/TNC
dans le domaine d''emploi visé]])))))</f>
        <v/>
      </c>
      <c r="J117" s="30" t="str">
        <f ca="1">IF('PR-tampon'!E83="","",IF('PR-tampon'!E83=0,"",INDIRECT(NOM_FR_ACCESSOIRES&amp;ADDRESS('PR-tampon'!$E83,COLUMN(REFERENCEMENT_ACCESSOIRES[[#Headers],[TYPE DE POSE]])))))</f>
        <v/>
      </c>
      <c r="K117" s="30" t="str">
        <f ca="1">IF('PR-tampon'!E83="","",IF('PR-tampon'!E83=0,"",IF(INDIRECT(NOM_FR_ACCESSOIRES&amp;ADDRESS('PR-tampon'!$E83,COLUMN(REFERENCEMENT_ACCESSOIRES[[#Headers],[OBSERVATIONS SUR DOMAINE D''EMPLOI]])))=0,"",INDIRECT(NOM_FR_ACCESSOIRES&amp;ADDRESS('PR-tampon'!$E83,COLUMN(REFERENCEMENT_ACCESSOIRES[[#Headers],[OBSERVATIONS SUR DOMAINE D''EMPLOI]]))))))</f>
        <v/>
      </c>
      <c r="L117" s="30" t="str">
        <f ca="1">IF('PR-tampon'!$E83="","",IF('PR-tampon'!$E83=0,"",INDIRECT(NOM_FR_ACCESSOIRES&amp;ADDRESS('PR-tampon'!$E83,COLUMN(REFERENCEMENT_ACCESSOIRES[[#Headers],[REVETEMENT VISE]])))))</f>
        <v/>
      </c>
      <c r="M117" s="30" t="str">
        <f ca="1">IF('PR-tampon'!$E83="","",IF('PR-tampon'!$E83=0,"",IF(INDIRECT(NOM_FR_ACCESSOIRES&amp;ADDRESS('PR-tampon'!$E83,COLUMN(REFERENCEMENT_ACCESSOIRES[[#Headers],[PRODUITS D''ETANCHEITE]])))=0,"",INDIRECT(NOM_FR_ACCESSOIRES&amp;ADDRESS('PR-tampon'!$E83,COLUMN(REFERENCEMENT_ACCESSOIRES[[#Headers],[PRODUITS D''ETANCHEITE]]))))))</f>
        <v/>
      </c>
      <c r="N117" s="30" t="str">
        <f ca="1">IF('PR-tampon'!$E83="","",IF('PR-tampon'!$E83=0,"",INDIRECT(NOM_FR_ACCESSOIRES&amp;ADDRESS('PR-tampon'!$E83,COLUMN(REFERENCEMENT_ACCESSOIRES[[#Headers],[CHAPE OU MORTIER VISE]])))))</f>
        <v/>
      </c>
      <c r="O117" s="30" t="str">
        <f ca="1">IF('PR-tampon'!$E83="","",IF('PR-tampon'!$E83=0,"",IF(INDIRECT(NOM_FR_ACCESSOIRES&amp;ADDRESS('PR-tampon'!$E83,COLUMN(REFERENCEMENT_ACCESSOIRES[[#Headers],[RESULTAT TYPE ISOLANT]])))=0,"",INDIRECT(NOM_FR_ACCESSOIRES&amp;ADDRESS('PR-tampon'!$E83,COLUMN(REFERENCEMENT_ACCESSOIRES[[#Headers],[RESULTAT TYPE ISOLANT]]))))))</f>
        <v/>
      </c>
    </row>
    <row r="118" spans="1:15" ht="70.150000000000006" customHeight="1" x14ac:dyDescent="0.25">
      <c r="B118" s="8" t="str">
        <f ca="1">IF('PR-tampon'!E84="","",IF('PR-tampon'!E84=0,"",INDIRECT(NOM_FR_ACCESSOIRES&amp;ADDRESS('PR-tampon'!$E84,COLUMN(REFERENCEMENT_ACCESSOIRES[[#Headers],[DATE REFERENCEMENT]])))))</f>
        <v/>
      </c>
      <c r="C118" s="2" t="str">
        <f ca="1">IF('PR-tampon'!E84="","",IF('PR-tampon'!E84=0,"",INDIRECT(NOM_FR_ACCESSOIRES&amp;ADDRESS('PR-tampon'!$E84,COLUMN(REFERENCEMENT_ACCESSOIRES[[#Headers],[TYPE DE PROCEDE]])))))</f>
        <v/>
      </c>
      <c r="D118" s="2" t="str">
        <f ca="1">IF('PR-tampon'!E84="","",IF('PR-tampon'!E84=0,"",INDIRECT(NOM_FR_ACCESSOIRES&amp;ADDRESS('PR-tampon'!$E84,COLUMN(REFERENCEMENT_ACCESSOIRES[[#Headers],[NOM COMMERCIAL DU PROCEDE]])))))</f>
        <v/>
      </c>
      <c r="E118" s="2" t="str">
        <f ca="1">IF('PR-tampon'!E84="","",IF('PR-tampon'!E84=0,"",INDIRECT(NOM_FR_ACCESSOIRES&amp;ADDRESS('PR-tampon'!$E84,COLUMN(REFERENCEMENT_ACCESSOIRES[[#Headers],[FABRICANT/TITULAIRE]])))))</f>
        <v/>
      </c>
      <c r="F118" s="2" t="str">
        <f ca="1">IF('PR-tampon'!E84="","",IF('PR-tampon'!E84=0,"",INDIRECT(NOM_FR_ACCESSOIRES&amp;ADDRESS('PR-tampon'!$E84,COLUMN(REFERENCEMENT_ACCESSOIRES[[#Headers],[TYPE DE DOCUMENT DE REFERENCE]])))))</f>
        <v/>
      </c>
      <c r="G118" s="2" t="str">
        <f ca="1">IF('PR-tampon'!E84="","",IF('PR-tampon'!E84=0,"",INDIRECT(NOM_FR_ACCESSOIRES&amp;ADDRESS('PR-tampon'!$E84,COLUMN(REFERENCEMENT_ACCESSOIRES[[#Headers],[REF]])))))</f>
        <v/>
      </c>
      <c r="H118" s="8" t="str">
        <f ca="1">IF('PR-tampon'!E84="","",IF('PR-tampon'!E84=0,"",INDIRECT(NOM_FR_ACCESSOIRES&amp;ADDRESS('PR-tampon'!$E84,COLUMN(REFERENCEMENT_ACCESSOIRES[[#Headers],[AVIS LIMITE AU]])))))</f>
        <v/>
      </c>
      <c r="I118" s="8" t="str">
        <f ca="1">IF('PR-tampon'!E84="","",IF('PR-tampon'!E84=0,"",INDIRECT(NOM_FR_ACCESSOIRES&amp;ADDRESS('PR-tampon'!$E84,COLUMN(REFERENCEMENT_ACCESSOIRES[[#Headers],[TC/TNC
dans le domaine d''emploi visé]])))))</f>
        <v/>
      </c>
      <c r="J118" s="30" t="str">
        <f ca="1">IF('PR-tampon'!E84="","",IF('PR-tampon'!E84=0,"",INDIRECT(NOM_FR_ACCESSOIRES&amp;ADDRESS('PR-tampon'!$E84,COLUMN(REFERENCEMENT_ACCESSOIRES[[#Headers],[TYPE DE POSE]])))))</f>
        <v/>
      </c>
      <c r="K118" s="30" t="str">
        <f ca="1">IF('PR-tampon'!E84="","",IF('PR-tampon'!E84=0,"",IF(INDIRECT(NOM_FR_ACCESSOIRES&amp;ADDRESS('PR-tampon'!$E84,COLUMN(REFERENCEMENT_ACCESSOIRES[[#Headers],[OBSERVATIONS SUR DOMAINE D''EMPLOI]])))=0,"",INDIRECT(NOM_FR_ACCESSOIRES&amp;ADDRESS('PR-tampon'!$E84,COLUMN(REFERENCEMENT_ACCESSOIRES[[#Headers],[OBSERVATIONS SUR DOMAINE D''EMPLOI]]))))))</f>
        <v/>
      </c>
      <c r="L118" s="30" t="str">
        <f ca="1">IF('PR-tampon'!$E84="","",IF('PR-tampon'!$E84=0,"",INDIRECT(NOM_FR_ACCESSOIRES&amp;ADDRESS('PR-tampon'!$E84,COLUMN(REFERENCEMENT_ACCESSOIRES[[#Headers],[REVETEMENT VISE]])))))</f>
        <v/>
      </c>
      <c r="M118" s="30" t="str">
        <f ca="1">IF('PR-tampon'!$E84="","",IF('PR-tampon'!$E84=0,"",IF(INDIRECT(NOM_FR_ACCESSOIRES&amp;ADDRESS('PR-tampon'!$E84,COLUMN(REFERENCEMENT_ACCESSOIRES[[#Headers],[PRODUITS D''ETANCHEITE]])))=0,"",INDIRECT(NOM_FR_ACCESSOIRES&amp;ADDRESS('PR-tampon'!$E84,COLUMN(REFERENCEMENT_ACCESSOIRES[[#Headers],[PRODUITS D''ETANCHEITE]]))))))</f>
        <v/>
      </c>
      <c r="N118" s="30" t="str">
        <f ca="1">IF('PR-tampon'!$E84="","",IF('PR-tampon'!$E84=0,"",INDIRECT(NOM_FR_ACCESSOIRES&amp;ADDRESS('PR-tampon'!$E84,COLUMN(REFERENCEMENT_ACCESSOIRES[[#Headers],[CHAPE OU MORTIER VISE]])))))</f>
        <v/>
      </c>
      <c r="O118" s="30" t="str">
        <f ca="1">IF('PR-tampon'!$E84="","",IF('PR-tampon'!$E84=0,"",IF(INDIRECT(NOM_FR_ACCESSOIRES&amp;ADDRESS('PR-tampon'!$E84,COLUMN(REFERENCEMENT_ACCESSOIRES[[#Headers],[RESULTAT TYPE ISOLANT]])))=0,"",INDIRECT(NOM_FR_ACCESSOIRES&amp;ADDRESS('PR-tampon'!$E84,COLUMN(REFERENCEMENT_ACCESSOIRES[[#Headers],[RESULTAT TYPE ISOLANT]]))))))</f>
        <v/>
      </c>
    </row>
    <row r="119" spans="1:15" ht="70.150000000000006" customHeight="1" x14ac:dyDescent="0.25">
      <c r="B119" s="8" t="str">
        <f ca="1">IF('PR-tampon'!E85="","",IF('PR-tampon'!E85=0,"",INDIRECT(NOM_FR_ACCESSOIRES&amp;ADDRESS('PR-tampon'!$E85,COLUMN(REFERENCEMENT_ACCESSOIRES[[#Headers],[DATE REFERENCEMENT]])))))</f>
        <v/>
      </c>
      <c r="C119" s="2" t="str">
        <f ca="1">IF('PR-tampon'!E85="","",IF('PR-tampon'!E85=0,"",INDIRECT(NOM_FR_ACCESSOIRES&amp;ADDRESS('PR-tampon'!$E85,COLUMN(REFERENCEMENT_ACCESSOIRES[[#Headers],[TYPE DE PROCEDE]])))))</f>
        <v/>
      </c>
      <c r="D119" s="2" t="str">
        <f ca="1">IF('PR-tampon'!E85="","",IF('PR-tampon'!E85=0,"",INDIRECT(NOM_FR_ACCESSOIRES&amp;ADDRESS('PR-tampon'!$E85,COLUMN(REFERENCEMENT_ACCESSOIRES[[#Headers],[NOM COMMERCIAL DU PROCEDE]])))))</f>
        <v/>
      </c>
      <c r="E119" s="2" t="str">
        <f ca="1">IF('PR-tampon'!E85="","",IF('PR-tampon'!E85=0,"",INDIRECT(NOM_FR_ACCESSOIRES&amp;ADDRESS('PR-tampon'!$E85,COLUMN(REFERENCEMENT_ACCESSOIRES[[#Headers],[FABRICANT/TITULAIRE]])))))</f>
        <v/>
      </c>
      <c r="F119" s="2" t="str">
        <f ca="1">IF('PR-tampon'!E85="","",IF('PR-tampon'!E85=0,"",INDIRECT(NOM_FR_ACCESSOIRES&amp;ADDRESS('PR-tampon'!$E85,COLUMN(REFERENCEMENT_ACCESSOIRES[[#Headers],[TYPE DE DOCUMENT DE REFERENCE]])))))</f>
        <v/>
      </c>
      <c r="G119" s="2" t="str">
        <f ca="1">IF('PR-tampon'!E85="","",IF('PR-tampon'!E85=0,"",INDIRECT(NOM_FR_ACCESSOIRES&amp;ADDRESS('PR-tampon'!$E85,COLUMN(REFERENCEMENT_ACCESSOIRES[[#Headers],[REF]])))))</f>
        <v/>
      </c>
      <c r="H119" s="8" t="str">
        <f ca="1">IF('PR-tampon'!E85="","",IF('PR-tampon'!E85=0,"",INDIRECT(NOM_FR_ACCESSOIRES&amp;ADDRESS('PR-tampon'!$E85,COLUMN(REFERENCEMENT_ACCESSOIRES[[#Headers],[AVIS LIMITE AU]])))))</f>
        <v/>
      </c>
      <c r="I119" s="8" t="str">
        <f ca="1">IF('PR-tampon'!E85="","",IF('PR-tampon'!E85=0,"",INDIRECT(NOM_FR_ACCESSOIRES&amp;ADDRESS('PR-tampon'!$E85,COLUMN(REFERENCEMENT_ACCESSOIRES[[#Headers],[TC/TNC
dans le domaine d''emploi visé]])))))</f>
        <v/>
      </c>
      <c r="J119" s="30" t="str">
        <f ca="1">IF('PR-tampon'!E85="","",IF('PR-tampon'!E85=0,"",INDIRECT(NOM_FR_ACCESSOIRES&amp;ADDRESS('PR-tampon'!$E85,COLUMN(REFERENCEMENT_ACCESSOIRES[[#Headers],[TYPE DE POSE]])))))</f>
        <v/>
      </c>
      <c r="K119" s="30" t="str">
        <f ca="1">IF('PR-tampon'!E85="","",IF('PR-tampon'!E85=0,"",IF(INDIRECT(NOM_FR_ACCESSOIRES&amp;ADDRESS('PR-tampon'!$E85,COLUMN(REFERENCEMENT_ACCESSOIRES[[#Headers],[OBSERVATIONS SUR DOMAINE D''EMPLOI]])))=0,"",INDIRECT(NOM_FR_ACCESSOIRES&amp;ADDRESS('PR-tampon'!$E85,COLUMN(REFERENCEMENT_ACCESSOIRES[[#Headers],[OBSERVATIONS SUR DOMAINE D''EMPLOI]]))))))</f>
        <v/>
      </c>
      <c r="L119" s="30" t="str">
        <f ca="1">IF('PR-tampon'!$E85="","",IF('PR-tampon'!$E85=0,"",INDIRECT(NOM_FR_ACCESSOIRES&amp;ADDRESS('PR-tampon'!$E85,COLUMN(REFERENCEMENT_ACCESSOIRES[[#Headers],[REVETEMENT VISE]])))))</f>
        <v/>
      </c>
      <c r="M119" s="30" t="str">
        <f ca="1">IF('PR-tampon'!$E85="","",IF('PR-tampon'!$E85=0,"",IF(INDIRECT(NOM_FR_ACCESSOIRES&amp;ADDRESS('PR-tampon'!$E85,COLUMN(REFERENCEMENT_ACCESSOIRES[[#Headers],[PRODUITS D''ETANCHEITE]])))=0,"",INDIRECT(NOM_FR_ACCESSOIRES&amp;ADDRESS('PR-tampon'!$E85,COLUMN(REFERENCEMENT_ACCESSOIRES[[#Headers],[PRODUITS D''ETANCHEITE]]))))))</f>
        <v/>
      </c>
      <c r="N119" s="30" t="str">
        <f ca="1">IF('PR-tampon'!$E85="","",IF('PR-tampon'!$E85=0,"",INDIRECT(NOM_FR_ACCESSOIRES&amp;ADDRESS('PR-tampon'!$E85,COLUMN(REFERENCEMENT_ACCESSOIRES[[#Headers],[CHAPE OU MORTIER VISE]])))))</f>
        <v/>
      </c>
      <c r="O119" s="30" t="str">
        <f ca="1">IF('PR-tampon'!$E85="","",IF('PR-tampon'!$E85=0,"",IF(INDIRECT(NOM_FR_ACCESSOIRES&amp;ADDRESS('PR-tampon'!$E85,COLUMN(REFERENCEMENT_ACCESSOIRES[[#Headers],[RESULTAT TYPE ISOLANT]])))=0,"",INDIRECT(NOM_FR_ACCESSOIRES&amp;ADDRESS('PR-tampon'!$E85,COLUMN(REFERENCEMENT_ACCESSOIRES[[#Headers],[RESULTAT TYPE ISOLANT]]))))))</f>
        <v/>
      </c>
    </row>
    <row r="120" spans="1:15" ht="70.150000000000006" customHeight="1" x14ac:dyDescent="0.25">
      <c r="B120" s="8" t="str">
        <f ca="1">IF('PR-tampon'!E86="","",IF('PR-tampon'!E86=0,"",INDIRECT(NOM_FR_ACCESSOIRES&amp;ADDRESS('PR-tampon'!$E86,COLUMN(REFERENCEMENT_ACCESSOIRES[[#Headers],[DATE REFERENCEMENT]])))))</f>
        <v/>
      </c>
      <c r="C120" s="2" t="str">
        <f ca="1">IF('PR-tampon'!E86="","",IF('PR-tampon'!E86=0,"",INDIRECT(NOM_FR_ACCESSOIRES&amp;ADDRESS('PR-tampon'!$E86,COLUMN(REFERENCEMENT_ACCESSOIRES[[#Headers],[TYPE DE PROCEDE]])))))</f>
        <v/>
      </c>
      <c r="D120" s="2" t="str">
        <f ca="1">IF('PR-tampon'!E86="","",IF('PR-tampon'!E86=0,"",INDIRECT(NOM_FR_ACCESSOIRES&amp;ADDRESS('PR-tampon'!$E86,COLUMN(REFERENCEMENT_ACCESSOIRES[[#Headers],[NOM COMMERCIAL DU PROCEDE]])))))</f>
        <v/>
      </c>
      <c r="E120" s="2" t="str">
        <f ca="1">IF('PR-tampon'!E86="","",IF('PR-tampon'!E86=0,"",INDIRECT(NOM_FR_ACCESSOIRES&amp;ADDRESS('PR-tampon'!$E86,COLUMN(REFERENCEMENT_ACCESSOIRES[[#Headers],[FABRICANT/TITULAIRE]])))))</f>
        <v/>
      </c>
      <c r="F120" s="2" t="str">
        <f ca="1">IF('PR-tampon'!E86="","",IF('PR-tampon'!E86=0,"",INDIRECT(NOM_FR_ACCESSOIRES&amp;ADDRESS('PR-tampon'!$E86,COLUMN(REFERENCEMENT_ACCESSOIRES[[#Headers],[TYPE DE DOCUMENT DE REFERENCE]])))))</f>
        <v/>
      </c>
      <c r="G120" s="2" t="str">
        <f ca="1">IF('PR-tampon'!E86="","",IF('PR-tampon'!E86=0,"",INDIRECT(NOM_FR_ACCESSOIRES&amp;ADDRESS('PR-tampon'!$E86,COLUMN(REFERENCEMENT_ACCESSOIRES[[#Headers],[REF]])))))</f>
        <v/>
      </c>
      <c r="H120" s="8" t="str">
        <f ca="1">IF('PR-tampon'!E86="","",IF('PR-tampon'!E86=0,"",INDIRECT(NOM_FR_ACCESSOIRES&amp;ADDRESS('PR-tampon'!$E86,COLUMN(REFERENCEMENT_ACCESSOIRES[[#Headers],[AVIS LIMITE AU]])))))</f>
        <v/>
      </c>
      <c r="I120" s="8" t="str">
        <f ca="1">IF('PR-tampon'!E86="","",IF('PR-tampon'!E86=0,"",INDIRECT(NOM_FR_ACCESSOIRES&amp;ADDRESS('PR-tampon'!$E86,COLUMN(REFERENCEMENT_ACCESSOIRES[[#Headers],[TC/TNC
dans le domaine d''emploi visé]])))))</f>
        <v/>
      </c>
      <c r="J120" s="30" t="str">
        <f ca="1">IF('PR-tampon'!E86="","",IF('PR-tampon'!E86=0,"",INDIRECT(NOM_FR_ACCESSOIRES&amp;ADDRESS('PR-tampon'!$E86,COLUMN(REFERENCEMENT_ACCESSOIRES[[#Headers],[TYPE DE POSE]])))))</f>
        <v/>
      </c>
      <c r="K120" s="30" t="str">
        <f ca="1">IF('PR-tampon'!E86="","",IF('PR-tampon'!E86=0,"",IF(INDIRECT(NOM_FR_ACCESSOIRES&amp;ADDRESS('PR-tampon'!$E86,COLUMN(REFERENCEMENT_ACCESSOIRES[[#Headers],[OBSERVATIONS SUR DOMAINE D''EMPLOI]])))=0,"",INDIRECT(NOM_FR_ACCESSOIRES&amp;ADDRESS('PR-tampon'!$E86,COLUMN(REFERENCEMENT_ACCESSOIRES[[#Headers],[OBSERVATIONS SUR DOMAINE D''EMPLOI]]))))))</f>
        <v/>
      </c>
      <c r="L120" s="30" t="str">
        <f ca="1">IF('PR-tampon'!$E86="","",IF('PR-tampon'!$E86=0,"",INDIRECT(NOM_FR_ACCESSOIRES&amp;ADDRESS('PR-tampon'!$E86,COLUMN(REFERENCEMENT_ACCESSOIRES[[#Headers],[REVETEMENT VISE]])))))</f>
        <v/>
      </c>
      <c r="M120" s="30" t="str">
        <f ca="1">IF('PR-tampon'!$E86="","",IF('PR-tampon'!$E86=0,"",IF(INDIRECT(NOM_FR_ACCESSOIRES&amp;ADDRESS('PR-tampon'!$E86,COLUMN(REFERENCEMENT_ACCESSOIRES[[#Headers],[PRODUITS D''ETANCHEITE]])))=0,"",INDIRECT(NOM_FR_ACCESSOIRES&amp;ADDRESS('PR-tampon'!$E86,COLUMN(REFERENCEMENT_ACCESSOIRES[[#Headers],[PRODUITS D''ETANCHEITE]]))))))</f>
        <v/>
      </c>
      <c r="N120" s="30" t="str">
        <f ca="1">IF('PR-tampon'!$E86="","",IF('PR-tampon'!$E86=0,"",INDIRECT(NOM_FR_ACCESSOIRES&amp;ADDRESS('PR-tampon'!$E86,COLUMN(REFERENCEMENT_ACCESSOIRES[[#Headers],[CHAPE OU MORTIER VISE]])))))</f>
        <v/>
      </c>
      <c r="O120" s="30" t="str">
        <f ca="1">IF('PR-tampon'!$E86="","",IF('PR-tampon'!$E86=0,"",IF(INDIRECT(NOM_FR_ACCESSOIRES&amp;ADDRESS('PR-tampon'!$E86,COLUMN(REFERENCEMENT_ACCESSOIRES[[#Headers],[RESULTAT TYPE ISOLANT]])))=0,"",INDIRECT(NOM_FR_ACCESSOIRES&amp;ADDRESS('PR-tampon'!$E86,COLUMN(REFERENCEMENT_ACCESSOIRES[[#Headers],[RESULTAT TYPE ISOLANT]]))))))</f>
        <v/>
      </c>
    </row>
    <row r="121" spans="1:15" ht="70.150000000000006" customHeight="1" x14ac:dyDescent="0.25">
      <c r="B121" s="8" t="str">
        <f ca="1">IF('PR-tampon'!E87="","",IF('PR-tampon'!E87=0,"",INDIRECT(NOM_FR_ACCESSOIRES&amp;ADDRESS('PR-tampon'!$E87,COLUMN(REFERENCEMENT_ACCESSOIRES[[#Headers],[DATE REFERENCEMENT]])))))</f>
        <v/>
      </c>
      <c r="C121" s="2" t="str">
        <f ca="1">IF('PR-tampon'!E87="","",IF('PR-tampon'!E87=0,"",INDIRECT(NOM_FR_ACCESSOIRES&amp;ADDRESS('PR-tampon'!$E87,COLUMN(REFERENCEMENT_ACCESSOIRES[[#Headers],[TYPE DE PROCEDE]])))))</f>
        <v/>
      </c>
      <c r="D121" s="2" t="str">
        <f ca="1">IF('PR-tampon'!E87="","",IF('PR-tampon'!E87=0,"",INDIRECT(NOM_FR_ACCESSOIRES&amp;ADDRESS('PR-tampon'!$E87,COLUMN(REFERENCEMENT_ACCESSOIRES[[#Headers],[NOM COMMERCIAL DU PROCEDE]])))))</f>
        <v/>
      </c>
      <c r="E121" s="2" t="str">
        <f ca="1">IF('PR-tampon'!E87="","",IF('PR-tampon'!E87=0,"",INDIRECT(NOM_FR_ACCESSOIRES&amp;ADDRESS('PR-tampon'!$E87,COLUMN(REFERENCEMENT_ACCESSOIRES[[#Headers],[FABRICANT/TITULAIRE]])))))</f>
        <v/>
      </c>
      <c r="F121" s="2" t="str">
        <f ca="1">IF('PR-tampon'!E87="","",IF('PR-tampon'!E87=0,"",INDIRECT(NOM_FR_ACCESSOIRES&amp;ADDRESS('PR-tampon'!$E87,COLUMN(REFERENCEMENT_ACCESSOIRES[[#Headers],[TYPE DE DOCUMENT DE REFERENCE]])))))</f>
        <v/>
      </c>
      <c r="G121" s="2" t="str">
        <f ca="1">IF('PR-tampon'!E87="","",IF('PR-tampon'!E87=0,"",INDIRECT(NOM_FR_ACCESSOIRES&amp;ADDRESS('PR-tampon'!$E87,COLUMN(REFERENCEMENT_ACCESSOIRES[[#Headers],[REF]])))))</f>
        <v/>
      </c>
      <c r="H121" s="8" t="str">
        <f ca="1">IF('PR-tampon'!E87="","",IF('PR-tampon'!E87=0,"",INDIRECT(NOM_FR_ACCESSOIRES&amp;ADDRESS('PR-tampon'!$E87,COLUMN(REFERENCEMENT_ACCESSOIRES[[#Headers],[AVIS LIMITE AU]])))))</f>
        <v/>
      </c>
      <c r="I121" s="8" t="str">
        <f ca="1">IF('PR-tampon'!E87="","",IF('PR-tampon'!E87=0,"",INDIRECT(NOM_FR_ACCESSOIRES&amp;ADDRESS('PR-tampon'!$E87,COLUMN(REFERENCEMENT_ACCESSOIRES[[#Headers],[TC/TNC
dans le domaine d''emploi visé]])))))</f>
        <v/>
      </c>
      <c r="J121" s="30" t="str">
        <f ca="1">IF('PR-tampon'!E87="","",IF('PR-tampon'!E87=0,"",INDIRECT(NOM_FR_ACCESSOIRES&amp;ADDRESS('PR-tampon'!$E87,COLUMN(REFERENCEMENT_ACCESSOIRES[[#Headers],[TYPE DE POSE]])))))</f>
        <v/>
      </c>
      <c r="K121" s="30" t="str">
        <f ca="1">IF('PR-tampon'!E87="","",IF('PR-tampon'!E87=0,"",IF(INDIRECT(NOM_FR_ACCESSOIRES&amp;ADDRESS('PR-tampon'!$E87,COLUMN(REFERENCEMENT_ACCESSOIRES[[#Headers],[OBSERVATIONS SUR DOMAINE D''EMPLOI]])))=0,"",INDIRECT(NOM_FR_ACCESSOIRES&amp;ADDRESS('PR-tampon'!$E87,COLUMN(REFERENCEMENT_ACCESSOIRES[[#Headers],[OBSERVATIONS SUR DOMAINE D''EMPLOI]]))))))</f>
        <v/>
      </c>
      <c r="L121" s="30" t="str">
        <f ca="1">IF('PR-tampon'!$E87="","",IF('PR-tampon'!$E87=0,"",INDIRECT(NOM_FR_ACCESSOIRES&amp;ADDRESS('PR-tampon'!$E87,COLUMN(REFERENCEMENT_ACCESSOIRES[[#Headers],[REVETEMENT VISE]])))))</f>
        <v/>
      </c>
      <c r="M121" s="30" t="str">
        <f ca="1">IF('PR-tampon'!$E87="","",IF('PR-tampon'!$E87=0,"",IF(INDIRECT(NOM_FR_ACCESSOIRES&amp;ADDRESS('PR-tampon'!$E87,COLUMN(REFERENCEMENT_ACCESSOIRES[[#Headers],[PRODUITS D''ETANCHEITE]])))=0,"",INDIRECT(NOM_FR_ACCESSOIRES&amp;ADDRESS('PR-tampon'!$E87,COLUMN(REFERENCEMENT_ACCESSOIRES[[#Headers],[PRODUITS D''ETANCHEITE]]))))))</f>
        <v/>
      </c>
      <c r="N121" s="30" t="str">
        <f ca="1">IF('PR-tampon'!$E87="","",IF('PR-tampon'!$E87=0,"",INDIRECT(NOM_FR_ACCESSOIRES&amp;ADDRESS('PR-tampon'!$E87,COLUMN(REFERENCEMENT_ACCESSOIRES[[#Headers],[CHAPE OU MORTIER VISE]])))))</f>
        <v/>
      </c>
      <c r="O121" s="30" t="str">
        <f ca="1">IF('PR-tampon'!$E87="","",IF('PR-tampon'!$E87=0,"",IF(INDIRECT(NOM_FR_ACCESSOIRES&amp;ADDRESS('PR-tampon'!$E87,COLUMN(REFERENCEMENT_ACCESSOIRES[[#Headers],[RESULTAT TYPE ISOLANT]])))=0,"",INDIRECT(NOM_FR_ACCESSOIRES&amp;ADDRESS('PR-tampon'!$E87,COLUMN(REFERENCEMENT_ACCESSOIRES[[#Headers],[RESULTAT TYPE ISOLANT]]))))))</f>
        <v/>
      </c>
    </row>
    <row r="122" spans="1:15" ht="70.150000000000006" customHeight="1" x14ac:dyDescent="0.25">
      <c r="B122" s="8" t="str">
        <f ca="1">IF('PR-tampon'!E88="","",IF('PR-tampon'!E88=0,"",INDIRECT(NOM_FR_ACCESSOIRES&amp;ADDRESS('PR-tampon'!$E88,COLUMN(REFERENCEMENT_ACCESSOIRES[[#Headers],[DATE REFERENCEMENT]])))))</f>
        <v/>
      </c>
      <c r="C122" s="2" t="str">
        <f ca="1">IF('PR-tampon'!E88="","",IF('PR-tampon'!E88=0,"",INDIRECT(NOM_FR_ACCESSOIRES&amp;ADDRESS('PR-tampon'!$E88,COLUMN(REFERENCEMENT_ACCESSOIRES[[#Headers],[TYPE DE PROCEDE]])))))</f>
        <v/>
      </c>
      <c r="D122" s="2" t="str">
        <f ca="1">IF('PR-tampon'!E88="","",IF('PR-tampon'!E88=0,"",INDIRECT(NOM_FR_ACCESSOIRES&amp;ADDRESS('PR-tampon'!$E88,COLUMN(REFERENCEMENT_ACCESSOIRES[[#Headers],[NOM COMMERCIAL DU PROCEDE]])))))</f>
        <v/>
      </c>
      <c r="E122" s="2" t="str">
        <f ca="1">IF('PR-tampon'!E88="","",IF('PR-tampon'!E88=0,"",INDIRECT(NOM_FR_ACCESSOIRES&amp;ADDRESS('PR-tampon'!$E88,COLUMN(REFERENCEMENT_ACCESSOIRES[[#Headers],[FABRICANT/TITULAIRE]])))))</f>
        <v/>
      </c>
      <c r="F122" s="2" t="str">
        <f ca="1">IF('PR-tampon'!E88="","",IF('PR-tampon'!E88=0,"",INDIRECT(NOM_FR_ACCESSOIRES&amp;ADDRESS('PR-tampon'!$E88,COLUMN(REFERENCEMENT_ACCESSOIRES[[#Headers],[TYPE DE DOCUMENT DE REFERENCE]])))))</f>
        <v/>
      </c>
      <c r="G122" s="2" t="str">
        <f ca="1">IF('PR-tampon'!E88="","",IF('PR-tampon'!E88=0,"",INDIRECT(NOM_FR_ACCESSOIRES&amp;ADDRESS('PR-tampon'!$E88,COLUMN(REFERENCEMENT_ACCESSOIRES[[#Headers],[REF]])))))</f>
        <v/>
      </c>
      <c r="H122" s="8" t="str">
        <f ca="1">IF('PR-tampon'!E88="","",IF('PR-tampon'!E88=0,"",INDIRECT(NOM_FR_ACCESSOIRES&amp;ADDRESS('PR-tampon'!$E88,COLUMN(REFERENCEMENT_ACCESSOIRES[[#Headers],[AVIS LIMITE AU]])))))</f>
        <v/>
      </c>
      <c r="I122" s="8" t="str">
        <f ca="1">IF('PR-tampon'!E88="","",IF('PR-tampon'!E88=0,"",INDIRECT(NOM_FR_ACCESSOIRES&amp;ADDRESS('PR-tampon'!$E88,COLUMN(REFERENCEMENT_ACCESSOIRES[[#Headers],[TC/TNC
dans le domaine d''emploi visé]])))))</f>
        <v/>
      </c>
      <c r="J122" s="30" t="str">
        <f ca="1">IF('PR-tampon'!E88="","",IF('PR-tampon'!E88=0,"",INDIRECT(NOM_FR_ACCESSOIRES&amp;ADDRESS('PR-tampon'!$E88,COLUMN(REFERENCEMENT_ACCESSOIRES[[#Headers],[TYPE DE POSE]])))))</f>
        <v/>
      </c>
      <c r="K122" s="30" t="str">
        <f ca="1">IF('PR-tampon'!E88="","",IF('PR-tampon'!E88=0,"",IF(INDIRECT(NOM_FR_ACCESSOIRES&amp;ADDRESS('PR-tampon'!$E88,COLUMN(REFERENCEMENT_ACCESSOIRES[[#Headers],[OBSERVATIONS SUR DOMAINE D''EMPLOI]])))=0,"",INDIRECT(NOM_FR_ACCESSOIRES&amp;ADDRESS('PR-tampon'!$E88,COLUMN(REFERENCEMENT_ACCESSOIRES[[#Headers],[OBSERVATIONS SUR DOMAINE D''EMPLOI]]))))))</f>
        <v/>
      </c>
      <c r="L122" s="30" t="str">
        <f ca="1">IF('PR-tampon'!$E88="","",IF('PR-tampon'!$E88=0,"",INDIRECT(NOM_FR_ACCESSOIRES&amp;ADDRESS('PR-tampon'!$E88,COLUMN(REFERENCEMENT_ACCESSOIRES[[#Headers],[REVETEMENT VISE]])))))</f>
        <v/>
      </c>
      <c r="M122" s="30" t="str">
        <f ca="1">IF('PR-tampon'!$E88="","",IF('PR-tampon'!$E88=0,"",IF(INDIRECT(NOM_FR_ACCESSOIRES&amp;ADDRESS('PR-tampon'!$E88,COLUMN(REFERENCEMENT_ACCESSOIRES[[#Headers],[PRODUITS D''ETANCHEITE]])))=0,"",INDIRECT(NOM_FR_ACCESSOIRES&amp;ADDRESS('PR-tampon'!$E88,COLUMN(REFERENCEMENT_ACCESSOIRES[[#Headers],[PRODUITS D''ETANCHEITE]]))))))</f>
        <v/>
      </c>
      <c r="N122" s="30" t="str">
        <f ca="1">IF('PR-tampon'!$E88="","",IF('PR-tampon'!$E88=0,"",INDIRECT(NOM_FR_ACCESSOIRES&amp;ADDRESS('PR-tampon'!$E88,COLUMN(REFERENCEMENT_ACCESSOIRES[[#Headers],[CHAPE OU MORTIER VISE]])))))</f>
        <v/>
      </c>
      <c r="O122" s="30" t="str">
        <f ca="1">IF('PR-tampon'!$E88="","",IF('PR-tampon'!$E88=0,"",IF(INDIRECT(NOM_FR_ACCESSOIRES&amp;ADDRESS('PR-tampon'!$E88,COLUMN(REFERENCEMENT_ACCESSOIRES[[#Headers],[RESULTAT TYPE ISOLANT]])))=0,"",INDIRECT(NOM_FR_ACCESSOIRES&amp;ADDRESS('PR-tampon'!$E88,COLUMN(REFERENCEMENT_ACCESSOIRES[[#Headers],[RESULTAT TYPE ISOLANT]]))))))</f>
        <v/>
      </c>
    </row>
    <row r="123" spans="1:15" ht="70.150000000000006" customHeight="1" x14ac:dyDescent="0.25">
      <c r="B123" s="8" t="str">
        <f ca="1">IF('PR-tampon'!E89="","",IF('PR-tampon'!E89=0,"",INDIRECT(NOM_FR_ACCESSOIRES&amp;ADDRESS('PR-tampon'!$E89,COLUMN(REFERENCEMENT_ACCESSOIRES[[#Headers],[DATE REFERENCEMENT]])))))</f>
        <v/>
      </c>
      <c r="C123" s="2" t="str">
        <f ca="1">IF('PR-tampon'!E89="","",IF('PR-tampon'!E89=0,"",INDIRECT(NOM_FR_ACCESSOIRES&amp;ADDRESS('PR-tampon'!$E89,COLUMN(REFERENCEMENT_ACCESSOIRES[[#Headers],[TYPE DE PROCEDE]])))))</f>
        <v/>
      </c>
      <c r="D123" s="2" t="str">
        <f ca="1">IF('PR-tampon'!E89="","",IF('PR-tampon'!E89=0,"",INDIRECT(NOM_FR_ACCESSOIRES&amp;ADDRESS('PR-tampon'!$E89,COLUMN(REFERENCEMENT_ACCESSOIRES[[#Headers],[NOM COMMERCIAL DU PROCEDE]])))))</f>
        <v/>
      </c>
      <c r="E123" s="2" t="str">
        <f ca="1">IF('PR-tampon'!E89="","",IF('PR-tampon'!E89=0,"",INDIRECT(NOM_FR_ACCESSOIRES&amp;ADDRESS('PR-tampon'!$E89,COLUMN(REFERENCEMENT_ACCESSOIRES[[#Headers],[FABRICANT/TITULAIRE]])))))</f>
        <v/>
      </c>
      <c r="F123" s="2" t="str">
        <f ca="1">IF('PR-tampon'!E89="","",IF('PR-tampon'!E89=0,"",INDIRECT(NOM_FR_ACCESSOIRES&amp;ADDRESS('PR-tampon'!$E89,COLUMN(REFERENCEMENT_ACCESSOIRES[[#Headers],[TYPE DE DOCUMENT DE REFERENCE]])))))</f>
        <v/>
      </c>
      <c r="G123" s="2" t="str">
        <f ca="1">IF('PR-tampon'!E89="","",IF('PR-tampon'!E89=0,"",INDIRECT(NOM_FR_ACCESSOIRES&amp;ADDRESS('PR-tampon'!$E89,COLUMN(REFERENCEMENT_ACCESSOIRES[[#Headers],[REF]])))))</f>
        <v/>
      </c>
      <c r="H123" s="8" t="str">
        <f ca="1">IF('PR-tampon'!E89="","",IF('PR-tampon'!E89=0,"",INDIRECT(NOM_FR_ACCESSOIRES&amp;ADDRESS('PR-tampon'!$E89,COLUMN(REFERENCEMENT_ACCESSOIRES[[#Headers],[AVIS LIMITE AU]])))))</f>
        <v/>
      </c>
      <c r="I123" s="8" t="str">
        <f ca="1">IF('PR-tampon'!E89="","",IF('PR-tampon'!E89=0,"",INDIRECT(NOM_FR_ACCESSOIRES&amp;ADDRESS('PR-tampon'!$E89,COLUMN(REFERENCEMENT_ACCESSOIRES[[#Headers],[TC/TNC
dans le domaine d''emploi visé]])))))</f>
        <v/>
      </c>
      <c r="J123" s="30" t="str">
        <f ca="1">IF('PR-tampon'!E89="","",IF('PR-tampon'!E89=0,"",INDIRECT(NOM_FR_ACCESSOIRES&amp;ADDRESS('PR-tampon'!$E89,COLUMN(REFERENCEMENT_ACCESSOIRES[[#Headers],[TYPE DE POSE]])))))</f>
        <v/>
      </c>
      <c r="K123" s="30" t="str">
        <f ca="1">IF('PR-tampon'!E89="","",IF('PR-tampon'!E89=0,"",IF(INDIRECT(NOM_FR_ACCESSOIRES&amp;ADDRESS('PR-tampon'!$E89,COLUMN(REFERENCEMENT_ACCESSOIRES[[#Headers],[OBSERVATIONS SUR DOMAINE D''EMPLOI]])))=0,"",INDIRECT(NOM_FR_ACCESSOIRES&amp;ADDRESS('PR-tampon'!$E89,COLUMN(REFERENCEMENT_ACCESSOIRES[[#Headers],[OBSERVATIONS SUR DOMAINE D''EMPLOI]]))))))</f>
        <v/>
      </c>
      <c r="L123" s="30" t="str">
        <f ca="1">IF('PR-tampon'!$E89="","",IF('PR-tampon'!$E89=0,"",INDIRECT(NOM_FR_ACCESSOIRES&amp;ADDRESS('PR-tampon'!$E89,COLUMN(REFERENCEMENT_ACCESSOIRES[[#Headers],[REVETEMENT VISE]])))))</f>
        <v/>
      </c>
      <c r="M123" s="30" t="str">
        <f ca="1">IF('PR-tampon'!$E89="","",IF('PR-tampon'!$E89=0,"",IF(INDIRECT(NOM_FR_ACCESSOIRES&amp;ADDRESS('PR-tampon'!$E89,COLUMN(REFERENCEMENT_ACCESSOIRES[[#Headers],[PRODUITS D''ETANCHEITE]])))=0,"",INDIRECT(NOM_FR_ACCESSOIRES&amp;ADDRESS('PR-tampon'!$E89,COLUMN(REFERENCEMENT_ACCESSOIRES[[#Headers],[PRODUITS D''ETANCHEITE]]))))))</f>
        <v/>
      </c>
      <c r="N123" s="30" t="str">
        <f ca="1">IF('PR-tampon'!$E89="","",IF('PR-tampon'!$E89=0,"",INDIRECT(NOM_FR_ACCESSOIRES&amp;ADDRESS('PR-tampon'!$E89,COLUMN(REFERENCEMENT_ACCESSOIRES[[#Headers],[CHAPE OU MORTIER VISE]])))))</f>
        <v/>
      </c>
      <c r="O123" s="30" t="str">
        <f ca="1">IF('PR-tampon'!$E89="","",IF('PR-tampon'!$E89=0,"",IF(INDIRECT(NOM_FR_ACCESSOIRES&amp;ADDRESS('PR-tampon'!$E89,COLUMN(REFERENCEMENT_ACCESSOIRES[[#Headers],[RESULTAT TYPE ISOLANT]])))=0,"",INDIRECT(NOM_FR_ACCESSOIRES&amp;ADDRESS('PR-tampon'!$E89,COLUMN(REFERENCEMENT_ACCESSOIRES[[#Headers],[RESULTAT TYPE ISOLANT]]))))))</f>
        <v/>
      </c>
    </row>
    <row r="124" spans="1:15" ht="70.150000000000006" customHeight="1" x14ac:dyDescent="0.25">
      <c r="B124" s="8" t="str">
        <f ca="1">IF('PR-tampon'!E90="","",IF('PR-tampon'!E90=0,"",INDIRECT(NOM_FR_ACCESSOIRES&amp;ADDRESS('PR-tampon'!$E90,COLUMN(REFERENCEMENT_ACCESSOIRES[[#Headers],[DATE REFERENCEMENT]])))))</f>
        <v/>
      </c>
      <c r="C124" s="2" t="str">
        <f ca="1">IF('PR-tampon'!E90="","",IF('PR-tampon'!E90=0,"",INDIRECT(NOM_FR_ACCESSOIRES&amp;ADDRESS('PR-tampon'!$E90,COLUMN(REFERENCEMENT_ACCESSOIRES[[#Headers],[TYPE DE PROCEDE]])))))</f>
        <v/>
      </c>
      <c r="D124" s="2" t="str">
        <f ca="1">IF('PR-tampon'!E90="","",IF('PR-tampon'!E90=0,"",INDIRECT(NOM_FR_ACCESSOIRES&amp;ADDRESS('PR-tampon'!$E90,COLUMN(REFERENCEMENT_ACCESSOIRES[[#Headers],[NOM COMMERCIAL DU PROCEDE]])))))</f>
        <v/>
      </c>
      <c r="E124" s="2" t="str">
        <f ca="1">IF('PR-tampon'!E90="","",IF('PR-tampon'!E90=0,"",INDIRECT(NOM_FR_ACCESSOIRES&amp;ADDRESS('PR-tampon'!$E90,COLUMN(REFERENCEMENT_ACCESSOIRES[[#Headers],[FABRICANT/TITULAIRE]])))))</f>
        <v/>
      </c>
      <c r="F124" s="2" t="str">
        <f ca="1">IF('PR-tampon'!E90="","",IF('PR-tampon'!E90=0,"",INDIRECT(NOM_FR_ACCESSOIRES&amp;ADDRESS('PR-tampon'!$E90,COLUMN(REFERENCEMENT_ACCESSOIRES[[#Headers],[TYPE DE DOCUMENT DE REFERENCE]])))))</f>
        <v/>
      </c>
      <c r="G124" s="2" t="str">
        <f ca="1">IF('PR-tampon'!E90="","",IF('PR-tampon'!E90=0,"",INDIRECT(NOM_FR_ACCESSOIRES&amp;ADDRESS('PR-tampon'!$E90,COLUMN(REFERENCEMENT_ACCESSOIRES[[#Headers],[REF]])))))</f>
        <v/>
      </c>
      <c r="H124" s="8" t="str">
        <f ca="1">IF('PR-tampon'!E90="","",IF('PR-tampon'!E90=0,"",INDIRECT(NOM_FR_ACCESSOIRES&amp;ADDRESS('PR-tampon'!$E90,COLUMN(REFERENCEMENT_ACCESSOIRES[[#Headers],[AVIS LIMITE AU]])))))</f>
        <v/>
      </c>
      <c r="I124" s="8" t="str">
        <f ca="1">IF('PR-tampon'!E90="","",IF('PR-tampon'!E90=0,"",INDIRECT(NOM_FR_ACCESSOIRES&amp;ADDRESS('PR-tampon'!$E90,COLUMN(REFERENCEMENT_ACCESSOIRES[[#Headers],[TC/TNC
dans le domaine d''emploi visé]])))))</f>
        <v/>
      </c>
      <c r="J124" s="30" t="str">
        <f ca="1">IF('PR-tampon'!E90="","",IF('PR-tampon'!E90=0,"",INDIRECT(NOM_FR_ACCESSOIRES&amp;ADDRESS('PR-tampon'!$E90,COLUMN(REFERENCEMENT_ACCESSOIRES[[#Headers],[TYPE DE POSE]])))))</f>
        <v/>
      </c>
      <c r="K124" s="30" t="str">
        <f ca="1">IF('PR-tampon'!E90="","",IF('PR-tampon'!E90=0,"",IF(INDIRECT(NOM_FR_ACCESSOIRES&amp;ADDRESS('PR-tampon'!$E90,COLUMN(REFERENCEMENT_ACCESSOIRES[[#Headers],[OBSERVATIONS SUR DOMAINE D''EMPLOI]])))=0,"",INDIRECT(NOM_FR_ACCESSOIRES&amp;ADDRESS('PR-tampon'!$E90,COLUMN(REFERENCEMENT_ACCESSOIRES[[#Headers],[OBSERVATIONS SUR DOMAINE D''EMPLOI]]))))))</f>
        <v/>
      </c>
      <c r="L124" s="30" t="str">
        <f ca="1">IF('PR-tampon'!$E90="","",IF('PR-tampon'!$E90=0,"",INDIRECT(NOM_FR_ACCESSOIRES&amp;ADDRESS('PR-tampon'!$E90,COLUMN(REFERENCEMENT_ACCESSOIRES[[#Headers],[REVETEMENT VISE]])))))</f>
        <v/>
      </c>
      <c r="M124" s="30" t="str">
        <f ca="1">IF('PR-tampon'!$E90="","",IF('PR-tampon'!$E90=0,"",IF(INDIRECT(NOM_FR_ACCESSOIRES&amp;ADDRESS('PR-tampon'!$E90,COLUMN(REFERENCEMENT_ACCESSOIRES[[#Headers],[PRODUITS D''ETANCHEITE]])))=0,"",INDIRECT(NOM_FR_ACCESSOIRES&amp;ADDRESS('PR-tampon'!$E90,COLUMN(REFERENCEMENT_ACCESSOIRES[[#Headers],[PRODUITS D''ETANCHEITE]]))))))</f>
        <v/>
      </c>
      <c r="N124" s="30" t="str">
        <f ca="1">IF('PR-tampon'!$E90="","",IF('PR-tampon'!$E90=0,"",INDIRECT(NOM_FR_ACCESSOIRES&amp;ADDRESS('PR-tampon'!$E90,COLUMN(REFERENCEMENT_ACCESSOIRES[[#Headers],[CHAPE OU MORTIER VISE]])))))</f>
        <v/>
      </c>
      <c r="O124" s="30" t="str">
        <f ca="1">IF('PR-tampon'!$E90="","",IF('PR-tampon'!$E90=0,"",IF(INDIRECT(NOM_FR_ACCESSOIRES&amp;ADDRESS('PR-tampon'!$E90,COLUMN(REFERENCEMENT_ACCESSOIRES[[#Headers],[RESULTAT TYPE ISOLANT]])))=0,"",INDIRECT(NOM_FR_ACCESSOIRES&amp;ADDRESS('PR-tampon'!$E90,COLUMN(REFERENCEMENT_ACCESSOIRES[[#Headers],[RESULTAT TYPE ISOLANT]]))))))</f>
        <v/>
      </c>
    </row>
    <row r="125" spans="1:15" ht="70.150000000000006" customHeight="1" x14ac:dyDescent="0.25">
      <c r="B125" s="8" t="str">
        <f ca="1">IF('PR-tampon'!E91="","",IF('PR-tampon'!E91=0,"",INDIRECT(NOM_FR_ACCESSOIRES&amp;ADDRESS('PR-tampon'!$E91,COLUMN(REFERENCEMENT_ACCESSOIRES[[#Headers],[DATE REFERENCEMENT]])))))</f>
        <v/>
      </c>
      <c r="C125" s="2" t="str">
        <f ca="1">IF('PR-tampon'!E91="","",IF('PR-tampon'!E91=0,"",INDIRECT(NOM_FR_ACCESSOIRES&amp;ADDRESS('PR-tampon'!$E91,COLUMN(REFERENCEMENT_ACCESSOIRES[[#Headers],[TYPE DE PROCEDE]])))))</f>
        <v/>
      </c>
      <c r="D125" s="2" t="str">
        <f ca="1">IF('PR-tampon'!E91="","",IF('PR-tampon'!E91=0,"",INDIRECT(NOM_FR_ACCESSOIRES&amp;ADDRESS('PR-tampon'!$E91,COLUMN(REFERENCEMENT_ACCESSOIRES[[#Headers],[NOM COMMERCIAL DU PROCEDE]])))))</f>
        <v/>
      </c>
      <c r="E125" s="2" t="str">
        <f ca="1">IF('PR-tampon'!E91="","",IF('PR-tampon'!E91=0,"",INDIRECT(NOM_FR_ACCESSOIRES&amp;ADDRESS('PR-tampon'!$E91,COLUMN(REFERENCEMENT_ACCESSOIRES[[#Headers],[FABRICANT/TITULAIRE]])))))</f>
        <v/>
      </c>
      <c r="F125" s="2" t="str">
        <f ca="1">IF('PR-tampon'!E91="","",IF('PR-tampon'!E91=0,"",INDIRECT(NOM_FR_ACCESSOIRES&amp;ADDRESS('PR-tampon'!$E91,COLUMN(REFERENCEMENT_ACCESSOIRES[[#Headers],[TYPE DE DOCUMENT DE REFERENCE]])))))</f>
        <v/>
      </c>
      <c r="G125" s="2" t="str">
        <f ca="1">IF('PR-tampon'!E91="","",IF('PR-tampon'!E91=0,"",INDIRECT(NOM_FR_ACCESSOIRES&amp;ADDRESS('PR-tampon'!$E91,COLUMN(REFERENCEMENT_ACCESSOIRES[[#Headers],[REF]])))))</f>
        <v/>
      </c>
      <c r="H125" s="8" t="str">
        <f ca="1">IF('PR-tampon'!E91="","",IF('PR-tampon'!E91=0,"",INDIRECT(NOM_FR_ACCESSOIRES&amp;ADDRESS('PR-tampon'!$E91,COLUMN(REFERENCEMENT_ACCESSOIRES[[#Headers],[AVIS LIMITE AU]])))))</f>
        <v/>
      </c>
      <c r="I125" s="8" t="str">
        <f ca="1">IF('PR-tampon'!E91="","",IF('PR-tampon'!E91=0,"",INDIRECT(NOM_FR_ACCESSOIRES&amp;ADDRESS('PR-tampon'!$E91,COLUMN(REFERENCEMENT_ACCESSOIRES[[#Headers],[TC/TNC
dans le domaine d''emploi visé]])))))</f>
        <v/>
      </c>
      <c r="J125" s="30" t="str">
        <f ca="1">IF('PR-tampon'!E91="","",IF('PR-tampon'!E91=0,"",INDIRECT(NOM_FR_ACCESSOIRES&amp;ADDRESS('PR-tampon'!$E91,COLUMN(REFERENCEMENT_ACCESSOIRES[[#Headers],[TYPE DE POSE]])))))</f>
        <v/>
      </c>
      <c r="K125" s="30" t="str">
        <f ca="1">IF('PR-tampon'!E91="","",IF('PR-tampon'!E91=0,"",IF(INDIRECT(NOM_FR_ACCESSOIRES&amp;ADDRESS('PR-tampon'!$E91,COLUMN(REFERENCEMENT_ACCESSOIRES[[#Headers],[OBSERVATIONS SUR DOMAINE D''EMPLOI]])))=0,"",INDIRECT(NOM_FR_ACCESSOIRES&amp;ADDRESS('PR-tampon'!$E91,COLUMN(REFERENCEMENT_ACCESSOIRES[[#Headers],[OBSERVATIONS SUR DOMAINE D''EMPLOI]]))))))</f>
        <v/>
      </c>
      <c r="L125" s="30" t="str">
        <f ca="1">IF('PR-tampon'!$E91="","",IF('PR-tampon'!$E91=0,"",INDIRECT(NOM_FR_ACCESSOIRES&amp;ADDRESS('PR-tampon'!$E91,COLUMN(REFERENCEMENT_ACCESSOIRES[[#Headers],[REVETEMENT VISE]])))))</f>
        <v/>
      </c>
      <c r="M125" s="30" t="str">
        <f ca="1">IF('PR-tampon'!$E91="","",IF('PR-tampon'!$E91=0,"",IF(INDIRECT(NOM_FR_ACCESSOIRES&amp;ADDRESS('PR-tampon'!$E91,COLUMN(REFERENCEMENT_ACCESSOIRES[[#Headers],[PRODUITS D''ETANCHEITE]])))=0,"",INDIRECT(NOM_FR_ACCESSOIRES&amp;ADDRESS('PR-tampon'!$E91,COLUMN(REFERENCEMENT_ACCESSOIRES[[#Headers],[PRODUITS D''ETANCHEITE]]))))))</f>
        <v/>
      </c>
      <c r="N125" s="30" t="str">
        <f ca="1">IF('PR-tampon'!$E91="","",IF('PR-tampon'!$E91=0,"",INDIRECT(NOM_FR_ACCESSOIRES&amp;ADDRESS('PR-tampon'!$E91,COLUMN(REFERENCEMENT_ACCESSOIRES[[#Headers],[CHAPE OU MORTIER VISE]])))))</f>
        <v/>
      </c>
      <c r="O125" s="30" t="str">
        <f ca="1">IF('PR-tampon'!$E91="","",IF('PR-tampon'!$E91=0,"",IF(INDIRECT(NOM_FR_ACCESSOIRES&amp;ADDRESS('PR-tampon'!$E91,COLUMN(REFERENCEMENT_ACCESSOIRES[[#Headers],[RESULTAT TYPE ISOLANT]])))=0,"",INDIRECT(NOM_FR_ACCESSOIRES&amp;ADDRESS('PR-tampon'!$E91,COLUMN(REFERENCEMENT_ACCESSOIRES[[#Headers],[RESULTAT TYPE ISOLANT]]))))))</f>
        <v/>
      </c>
    </row>
    <row r="126" spans="1:15" ht="70.150000000000006" customHeight="1" x14ac:dyDescent="0.25">
      <c r="B126" s="8" t="str">
        <f ca="1">IF('PR-tampon'!E92="","",IF('PR-tampon'!E92=0,"",INDIRECT(NOM_FR_ACCESSOIRES&amp;ADDRESS('PR-tampon'!$E92,COLUMN(REFERENCEMENT_ACCESSOIRES[[#Headers],[DATE REFERENCEMENT]])))))</f>
        <v/>
      </c>
      <c r="C126" s="2" t="str">
        <f ca="1">IF('PR-tampon'!E92="","",IF('PR-tampon'!E92=0,"",INDIRECT(NOM_FR_ACCESSOIRES&amp;ADDRESS('PR-tampon'!$E92,COLUMN(REFERENCEMENT_ACCESSOIRES[[#Headers],[TYPE DE PROCEDE]])))))</f>
        <v/>
      </c>
      <c r="D126" s="2" t="str">
        <f ca="1">IF('PR-tampon'!E92="","",IF('PR-tampon'!E92=0,"",INDIRECT(NOM_FR_ACCESSOIRES&amp;ADDRESS('PR-tampon'!$E92,COLUMN(REFERENCEMENT_ACCESSOIRES[[#Headers],[NOM COMMERCIAL DU PROCEDE]])))))</f>
        <v/>
      </c>
      <c r="E126" s="2" t="str">
        <f ca="1">IF('PR-tampon'!E92="","",IF('PR-tampon'!E92=0,"",INDIRECT(NOM_FR_ACCESSOIRES&amp;ADDRESS('PR-tampon'!$E92,COLUMN(REFERENCEMENT_ACCESSOIRES[[#Headers],[FABRICANT/TITULAIRE]])))))</f>
        <v/>
      </c>
      <c r="F126" s="2" t="str">
        <f ca="1">IF('PR-tampon'!E92="","",IF('PR-tampon'!E92=0,"",INDIRECT(NOM_FR_ACCESSOIRES&amp;ADDRESS('PR-tampon'!$E92,COLUMN(REFERENCEMENT_ACCESSOIRES[[#Headers],[TYPE DE DOCUMENT DE REFERENCE]])))))</f>
        <v/>
      </c>
      <c r="G126" s="2" t="str">
        <f ca="1">IF('PR-tampon'!E92="","",IF('PR-tampon'!E92=0,"",INDIRECT(NOM_FR_ACCESSOIRES&amp;ADDRESS('PR-tampon'!$E92,COLUMN(REFERENCEMENT_ACCESSOIRES[[#Headers],[REF]])))))</f>
        <v/>
      </c>
      <c r="H126" s="8" t="str">
        <f ca="1">IF('PR-tampon'!E92="","",IF('PR-tampon'!E92=0,"",INDIRECT(NOM_FR_ACCESSOIRES&amp;ADDRESS('PR-tampon'!$E92,COLUMN(REFERENCEMENT_ACCESSOIRES[[#Headers],[AVIS LIMITE AU]])))))</f>
        <v/>
      </c>
      <c r="I126" s="8" t="str">
        <f ca="1">IF('PR-tampon'!E92="","",IF('PR-tampon'!E92=0,"",INDIRECT(NOM_FR_ACCESSOIRES&amp;ADDRESS('PR-tampon'!$E92,COLUMN(REFERENCEMENT_ACCESSOIRES[[#Headers],[TC/TNC
dans le domaine d''emploi visé]])))))</f>
        <v/>
      </c>
      <c r="J126" s="30" t="str">
        <f ca="1">IF('PR-tampon'!E92="","",IF('PR-tampon'!E92=0,"",INDIRECT(NOM_FR_ACCESSOIRES&amp;ADDRESS('PR-tampon'!$E92,COLUMN(REFERENCEMENT_ACCESSOIRES[[#Headers],[TYPE DE POSE]])))))</f>
        <v/>
      </c>
      <c r="K126" s="30" t="str">
        <f ca="1">IF('PR-tampon'!E92="","",IF('PR-tampon'!E92=0,"",IF(INDIRECT(NOM_FR_ACCESSOIRES&amp;ADDRESS('PR-tampon'!$E92,COLUMN(REFERENCEMENT_ACCESSOIRES[[#Headers],[OBSERVATIONS SUR DOMAINE D''EMPLOI]])))=0,"",INDIRECT(NOM_FR_ACCESSOIRES&amp;ADDRESS('PR-tampon'!$E92,COLUMN(REFERENCEMENT_ACCESSOIRES[[#Headers],[OBSERVATIONS SUR DOMAINE D''EMPLOI]]))))))</f>
        <v/>
      </c>
      <c r="L126" s="30" t="str">
        <f ca="1">IF('PR-tampon'!$E92="","",IF('PR-tampon'!$E92=0,"",INDIRECT(NOM_FR_ACCESSOIRES&amp;ADDRESS('PR-tampon'!$E92,COLUMN(REFERENCEMENT_ACCESSOIRES[[#Headers],[REVETEMENT VISE]])))))</f>
        <v/>
      </c>
      <c r="M126" s="30" t="str">
        <f ca="1">IF('PR-tampon'!$E92="","",IF('PR-tampon'!$E92=0,"",IF(INDIRECT(NOM_FR_ACCESSOIRES&amp;ADDRESS('PR-tampon'!$E92,COLUMN(REFERENCEMENT_ACCESSOIRES[[#Headers],[PRODUITS D''ETANCHEITE]])))=0,"",INDIRECT(NOM_FR_ACCESSOIRES&amp;ADDRESS('PR-tampon'!$E92,COLUMN(REFERENCEMENT_ACCESSOIRES[[#Headers],[PRODUITS D''ETANCHEITE]]))))))</f>
        <v/>
      </c>
      <c r="N126" s="30" t="str">
        <f ca="1">IF('PR-tampon'!$E92="","",IF('PR-tampon'!$E92=0,"",INDIRECT(NOM_FR_ACCESSOIRES&amp;ADDRESS('PR-tampon'!$E92,COLUMN(REFERENCEMENT_ACCESSOIRES[[#Headers],[CHAPE OU MORTIER VISE]])))))</f>
        <v/>
      </c>
      <c r="O126" s="30" t="str">
        <f ca="1">IF('PR-tampon'!$E92="","",IF('PR-tampon'!$E92=0,"",IF(INDIRECT(NOM_FR_ACCESSOIRES&amp;ADDRESS('PR-tampon'!$E92,COLUMN(REFERENCEMENT_ACCESSOIRES[[#Headers],[RESULTAT TYPE ISOLANT]])))=0,"",INDIRECT(NOM_FR_ACCESSOIRES&amp;ADDRESS('PR-tampon'!$E92,COLUMN(REFERENCEMENT_ACCESSOIRES[[#Headers],[RESULTAT TYPE ISOLANT]]))))))</f>
        <v/>
      </c>
    </row>
    <row r="127" spans="1:15" ht="70.150000000000006" customHeight="1" x14ac:dyDescent="0.25">
      <c r="B127" s="8" t="str">
        <f ca="1">IF('PR-tampon'!E93="","",IF('PR-tampon'!E93=0,"",INDIRECT(NOM_FR_ACCESSOIRES&amp;ADDRESS('PR-tampon'!$E93,COLUMN(REFERENCEMENT_ACCESSOIRES[[#Headers],[DATE REFERENCEMENT]])))))</f>
        <v/>
      </c>
      <c r="C127" s="2" t="str">
        <f ca="1">IF('PR-tampon'!E93="","",IF('PR-tampon'!E93=0,"",INDIRECT(NOM_FR_ACCESSOIRES&amp;ADDRESS('PR-tampon'!$E93,COLUMN(REFERENCEMENT_ACCESSOIRES[[#Headers],[TYPE DE PROCEDE]])))))</f>
        <v/>
      </c>
      <c r="D127" s="2" t="str">
        <f ca="1">IF('PR-tampon'!E93="","",IF('PR-tampon'!E93=0,"",INDIRECT(NOM_FR_ACCESSOIRES&amp;ADDRESS('PR-tampon'!$E93,COLUMN(REFERENCEMENT_ACCESSOIRES[[#Headers],[NOM COMMERCIAL DU PROCEDE]])))))</f>
        <v/>
      </c>
      <c r="E127" s="2" t="str">
        <f ca="1">IF('PR-tampon'!E93="","",IF('PR-tampon'!E93=0,"",INDIRECT(NOM_FR_ACCESSOIRES&amp;ADDRESS('PR-tampon'!$E93,COLUMN(REFERENCEMENT_ACCESSOIRES[[#Headers],[FABRICANT/TITULAIRE]])))))</f>
        <v/>
      </c>
      <c r="F127" s="2" t="str">
        <f ca="1">IF('PR-tampon'!E93="","",IF('PR-tampon'!E93=0,"",INDIRECT(NOM_FR_ACCESSOIRES&amp;ADDRESS('PR-tampon'!$E93,COLUMN(REFERENCEMENT_ACCESSOIRES[[#Headers],[TYPE DE DOCUMENT DE REFERENCE]])))))</f>
        <v/>
      </c>
      <c r="G127" s="2" t="str">
        <f ca="1">IF('PR-tampon'!E93="","",IF('PR-tampon'!E93=0,"",INDIRECT(NOM_FR_ACCESSOIRES&amp;ADDRESS('PR-tampon'!$E93,COLUMN(REFERENCEMENT_ACCESSOIRES[[#Headers],[REF]])))))</f>
        <v/>
      </c>
      <c r="H127" s="8" t="str">
        <f ca="1">IF('PR-tampon'!E93="","",IF('PR-tampon'!E93=0,"",INDIRECT(NOM_FR_ACCESSOIRES&amp;ADDRESS('PR-tampon'!$E93,COLUMN(REFERENCEMENT_ACCESSOIRES[[#Headers],[AVIS LIMITE AU]])))))</f>
        <v/>
      </c>
      <c r="I127" s="8" t="str">
        <f ca="1">IF('PR-tampon'!E93="","",IF('PR-tampon'!E93=0,"",INDIRECT(NOM_FR_ACCESSOIRES&amp;ADDRESS('PR-tampon'!$E93,COLUMN(REFERENCEMENT_ACCESSOIRES[[#Headers],[TC/TNC
dans le domaine d''emploi visé]])))))</f>
        <v/>
      </c>
      <c r="J127" s="30" t="str">
        <f ca="1">IF('PR-tampon'!E93="","",IF('PR-tampon'!E93=0,"",INDIRECT(NOM_FR_ACCESSOIRES&amp;ADDRESS('PR-tampon'!$E93,COLUMN(REFERENCEMENT_ACCESSOIRES[[#Headers],[TYPE DE POSE]])))))</f>
        <v/>
      </c>
      <c r="K127" s="30" t="str">
        <f ca="1">IF('PR-tampon'!E93="","",IF('PR-tampon'!E93=0,"",IF(INDIRECT(NOM_FR_ACCESSOIRES&amp;ADDRESS('PR-tampon'!$E93,COLUMN(REFERENCEMENT_ACCESSOIRES[[#Headers],[OBSERVATIONS SUR DOMAINE D''EMPLOI]])))=0,"",INDIRECT(NOM_FR_ACCESSOIRES&amp;ADDRESS('PR-tampon'!$E93,COLUMN(REFERENCEMENT_ACCESSOIRES[[#Headers],[OBSERVATIONS SUR DOMAINE D''EMPLOI]]))))))</f>
        <v/>
      </c>
      <c r="L127" s="30" t="str">
        <f ca="1">IF('PR-tampon'!$E93="","",IF('PR-tampon'!$E93=0,"",INDIRECT(NOM_FR_ACCESSOIRES&amp;ADDRESS('PR-tampon'!$E93,COLUMN(REFERENCEMENT_ACCESSOIRES[[#Headers],[REVETEMENT VISE]])))))</f>
        <v/>
      </c>
      <c r="M127" s="30" t="str">
        <f ca="1">IF('PR-tampon'!$E93="","",IF('PR-tampon'!$E93=0,"",IF(INDIRECT(NOM_FR_ACCESSOIRES&amp;ADDRESS('PR-tampon'!$E93,COLUMN(REFERENCEMENT_ACCESSOIRES[[#Headers],[PRODUITS D''ETANCHEITE]])))=0,"",INDIRECT(NOM_FR_ACCESSOIRES&amp;ADDRESS('PR-tampon'!$E93,COLUMN(REFERENCEMENT_ACCESSOIRES[[#Headers],[PRODUITS D''ETANCHEITE]]))))))</f>
        <v/>
      </c>
      <c r="N127" s="30" t="str">
        <f ca="1">IF('PR-tampon'!$E93="","",IF('PR-tampon'!$E93=0,"",INDIRECT(NOM_FR_ACCESSOIRES&amp;ADDRESS('PR-tampon'!$E93,COLUMN(REFERENCEMENT_ACCESSOIRES[[#Headers],[CHAPE OU MORTIER VISE]])))))</f>
        <v/>
      </c>
      <c r="O127" s="30" t="str">
        <f ca="1">IF('PR-tampon'!$E93="","",IF('PR-tampon'!$E93=0,"",IF(INDIRECT(NOM_FR_ACCESSOIRES&amp;ADDRESS('PR-tampon'!$E93,COLUMN(REFERENCEMENT_ACCESSOIRES[[#Headers],[RESULTAT TYPE ISOLANT]])))=0,"",INDIRECT(NOM_FR_ACCESSOIRES&amp;ADDRESS('PR-tampon'!$E93,COLUMN(REFERENCEMENT_ACCESSOIRES[[#Headers],[RESULTAT TYPE ISOLANT]]))))))</f>
        <v/>
      </c>
    </row>
    <row r="128" spans="1:15" ht="70.150000000000006" customHeight="1" x14ac:dyDescent="0.25">
      <c r="B128" s="8" t="str">
        <f ca="1">IF('PR-tampon'!E94="","",IF('PR-tampon'!E94=0,"",INDIRECT(NOM_FR_ACCESSOIRES&amp;ADDRESS('PR-tampon'!$E94,COLUMN(REFERENCEMENT_ACCESSOIRES[[#Headers],[DATE REFERENCEMENT]])))))</f>
        <v/>
      </c>
      <c r="C128" s="2" t="str">
        <f ca="1">IF('PR-tampon'!E94="","",IF('PR-tampon'!E94=0,"",INDIRECT(NOM_FR_ACCESSOIRES&amp;ADDRESS('PR-tampon'!$E94,COLUMN(REFERENCEMENT_ACCESSOIRES[[#Headers],[TYPE DE PROCEDE]])))))</f>
        <v/>
      </c>
      <c r="D128" s="2" t="str">
        <f ca="1">IF('PR-tampon'!E94="","",IF('PR-tampon'!E94=0,"",INDIRECT(NOM_FR_ACCESSOIRES&amp;ADDRESS('PR-tampon'!$E94,COLUMN(REFERENCEMENT_ACCESSOIRES[[#Headers],[NOM COMMERCIAL DU PROCEDE]])))))</f>
        <v/>
      </c>
      <c r="E128" s="2" t="str">
        <f ca="1">IF('PR-tampon'!E94="","",IF('PR-tampon'!E94=0,"",INDIRECT(NOM_FR_ACCESSOIRES&amp;ADDRESS('PR-tampon'!$E94,COLUMN(REFERENCEMENT_ACCESSOIRES[[#Headers],[FABRICANT/TITULAIRE]])))))</f>
        <v/>
      </c>
      <c r="F128" s="2" t="str">
        <f ca="1">IF('PR-tampon'!E94="","",IF('PR-tampon'!E94=0,"",INDIRECT(NOM_FR_ACCESSOIRES&amp;ADDRESS('PR-tampon'!$E94,COLUMN(REFERENCEMENT_ACCESSOIRES[[#Headers],[TYPE DE DOCUMENT DE REFERENCE]])))))</f>
        <v/>
      </c>
      <c r="G128" s="2" t="str">
        <f ca="1">IF('PR-tampon'!E94="","",IF('PR-tampon'!E94=0,"",INDIRECT(NOM_FR_ACCESSOIRES&amp;ADDRESS('PR-tampon'!$E94,COLUMN(REFERENCEMENT_ACCESSOIRES[[#Headers],[REF]])))))</f>
        <v/>
      </c>
      <c r="H128" s="8" t="str">
        <f ca="1">IF('PR-tampon'!E94="","",IF('PR-tampon'!E94=0,"",INDIRECT(NOM_FR_ACCESSOIRES&amp;ADDRESS('PR-tampon'!$E94,COLUMN(REFERENCEMENT_ACCESSOIRES[[#Headers],[AVIS LIMITE AU]])))))</f>
        <v/>
      </c>
      <c r="I128" s="8" t="str">
        <f ca="1">IF('PR-tampon'!E94="","",IF('PR-tampon'!E94=0,"",INDIRECT(NOM_FR_ACCESSOIRES&amp;ADDRESS('PR-tampon'!$E94,COLUMN(REFERENCEMENT_ACCESSOIRES[[#Headers],[TC/TNC
dans le domaine d''emploi visé]])))))</f>
        <v/>
      </c>
      <c r="J128" s="30" t="str">
        <f ca="1">IF('PR-tampon'!E94="","",IF('PR-tampon'!E94=0,"",INDIRECT(NOM_FR_ACCESSOIRES&amp;ADDRESS('PR-tampon'!$E94,COLUMN(REFERENCEMENT_ACCESSOIRES[[#Headers],[TYPE DE POSE]])))))</f>
        <v/>
      </c>
      <c r="K128" s="30" t="str">
        <f ca="1">IF('PR-tampon'!E94="","",IF('PR-tampon'!E94=0,"",IF(INDIRECT(NOM_FR_ACCESSOIRES&amp;ADDRESS('PR-tampon'!$E94,COLUMN(REFERENCEMENT_ACCESSOIRES[[#Headers],[OBSERVATIONS SUR DOMAINE D''EMPLOI]])))=0,"",INDIRECT(NOM_FR_ACCESSOIRES&amp;ADDRESS('PR-tampon'!$E94,COLUMN(REFERENCEMENT_ACCESSOIRES[[#Headers],[OBSERVATIONS SUR DOMAINE D''EMPLOI]]))))))</f>
        <v/>
      </c>
      <c r="L128" s="30" t="str">
        <f ca="1">IF('PR-tampon'!$E94="","",IF('PR-tampon'!$E94=0,"",INDIRECT(NOM_FR_ACCESSOIRES&amp;ADDRESS('PR-tampon'!$E94,COLUMN(REFERENCEMENT_ACCESSOIRES[[#Headers],[REVETEMENT VISE]])))))</f>
        <v/>
      </c>
      <c r="M128" s="30" t="str">
        <f ca="1">IF('PR-tampon'!$E94="","",IF('PR-tampon'!$E94=0,"",IF(INDIRECT(NOM_FR_ACCESSOIRES&amp;ADDRESS('PR-tampon'!$E94,COLUMN(REFERENCEMENT_ACCESSOIRES[[#Headers],[PRODUITS D''ETANCHEITE]])))=0,"",INDIRECT(NOM_FR_ACCESSOIRES&amp;ADDRESS('PR-tampon'!$E94,COLUMN(REFERENCEMENT_ACCESSOIRES[[#Headers],[PRODUITS D''ETANCHEITE]]))))))</f>
        <v/>
      </c>
      <c r="N128" s="30" t="str">
        <f ca="1">IF('PR-tampon'!$E94="","",IF('PR-tampon'!$E94=0,"",INDIRECT(NOM_FR_ACCESSOIRES&amp;ADDRESS('PR-tampon'!$E94,COLUMN(REFERENCEMENT_ACCESSOIRES[[#Headers],[CHAPE OU MORTIER VISE]])))))</f>
        <v/>
      </c>
      <c r="O128" s="30" t="str">
        <f ca="1">IF('PR-tampon'!$E94="","",IF('PR-tampon'!$E94=0,"",IF(INDIRECT(NOM_FR_ACCESSOIRES&amp;ADDRESS('PR-tampon'!$E94,COLUMN(REFERENCEMENT_ACCESSOIRES[[#Headers],[RESULTAT TYPE ISOLANT]])))=0,"",INDIRECT(NOM_FR_ACCESSOIRES&amp;ADDRESS('PR-tampon'!$E94,COLUMN(REFERENCEMENT_ACCESSOIRES[[#Headers],[RESULTAT TYPE ISOLANT]]))))))</f>
        <v/>
      </c>
    </row>
    <row r="129" spans="2:15" ht="70.150000000000006" customHeight="1" x14ac:dyDescent="0.25">
      <c r="B129" s="8" t="str">
        <f ca="1">IF('PR-tampon'!E95="","",IF('PR-tampon'!E95=0,"",INDIRECT(NOM_FR_ACCESSOIRES&amp;ADDRESS('PR-tampon'!$E95,COLUMN(REFERENCEMENT_ACCESSOIRES[[#Headers],[DATE REFERENCEMENT]])))))</f>
        <v/>
      </c>
      <c r="C129" s="2" t="str">
        <f ca="1">IF('PR-tampon'!E95="","",IF('PR-tampon'!E95=0,"",INDIRECT(NOM_FR_ACCESSOIRES&amp;ADDRESS('PR-tampon'!$E95,COLUMN(REFERENCEMENT_ACCESSOIRES[[#Headers],[TYPE DE PROCEDE]])))))</f>
        <v/>
      </c>
      <c r="D129" s="2" t="str">
        <f ca="1">IF('PR-tampon'!E95="","",IF('PR-tampon'!E95=0,"",INDIRECT(NOM_FR_ACCESSOIRES&amp;ADDRESS('PR-tampon'!$E95,COLUMN(REFERENCEMENT_ACCESSOIRES[[#Headers],[NOM COMMERCIAL DU PROCEDE]])))))</f>
        <v/>
      </c>
      <c r="E129" s="2" t="str">
        <f ca="1">IF('PR-tampon'!E95="","",IF('PR-tampon'!E95=0,"",INDIRECT(NOM_FR_ACCESSOIRES&amp;ADDRESS('PR-tampon'!$E95,COLUMN(REFERENCEMENT_ACCESSOIRES[[#Headers],[FABRICANT/TITULAIRE]])))))</f>
        <v/>
      </c>
      <c r="F129" s="2" t="str">
        <f ca="1">IF('PR-tampon'!E95="","",IF('PR-tampon'!E95=0,"",INDIRECT(NOM_FR_ACCESSOIRES&amp;ADDRESS('PR-tampon'!$E95,COLUMN(REFERENCEMENT_ACCESSOIRES[[#Headers],[TYPE DE DOCUMENT DE REFERENCE]])))))</f>
        <v/>
      </c>
      <c r="G129" s="2" t="str">
        <f ca="1">IF('PR-tampon'!E95="","",IF('PR-tampon'!E95=0,"",INDIRECT(NOM_FR_ACCESSOIRES&amp;ADDRESS('PR-tampon'!$E95,COLUMN(REFERENCEMENT_ACCESSOIRES[[#Headers],[REF]])))))</f>
        <v/>
      </c>
      <c r="H129" s="8" t="str">
        <f ca="1">IF('PR-tampon'!E95="","",IF('PR-tampon'!E95=0,"",INDIRECT(NOM_FR_ACCESSOIRES&amp;ADDRESS('PR-tampon'!$E95,COLUMN(REFERENCEMENT_ACCESSOIRES[[#Headers],[AVIS LIMITE AU]])))))</f>
        <v/>
      </c>
      <c r="I129" s="8" t="str">
        <f ca="1">IF('PR-tampon'!E95="","",IF('PR-tampon'!E95=0,"",INDIRECT(NOM_FR_ACCESSOIRES&amp;ADDRESS('PR-tampon'!$E95,COLUMN(REFERENCEMENT_ACCESSOIRES[[#Headers],[TC/TNC
dans le domaine d''emploi visé]])))))</f>
        <v/>
      </c>
      <c r="J129" s="30" t="str">
        <f ca="1">IF('PR-tampon'!E95="","",IF('PR-tampon'!E95=0,"",INDIRECT(NOM_FR_ACCESSOIRES&amp;ADDRESS('PR-tampon'!$E95,COLUMN(REFERENCEMENT_ACCESSOIRES[[#Headers],[TYPE DE POSE]])))))</f>
        <v/>
      </c>
      <c r="K129" s="30" t="str">
        <f ca="1">IF('PR-tampon'!E95="","",IF('PR-tampon'!E95=0,"",IF(INDIRECT(NOM_FR_ACCESSOIRES&amp;ADDRESS('PR-tampon'!$E95,COLUMN(REFERENCEMENT_ACCESSOIRES[[#Headers],[OBSERVATIONS SUR DOMAINE D''EMPLOI]])))=0,"",INDIRECT(NOM_FR_ACCESSOIRES&amp;ADDRESS('PR-tampon'!$E95,COLUMN(REFERENCEMENT_ACCESSOIRES[[#Headers],[OBSERVATIONS SUR DOMAINE D''EMPLOI]]))))))</f>
        <v/>
      </c>
      <c r="L129" s="30" t="str">
        <f ca="1">IF('PR-tampon'!$E95="","",IF('PR-tampon'!$E95=0,"",INDIRECT(NOM_FR_ACCESSOIRES&amp;ADDRESS('PR-tampon'!$E95,COLUMN(REFERENCEMENT_ACCESSOIRES[[#Headers],[REVETEMENT VISE]])))))</f>
        <v/>
      </c>
      <c r="M129" s="30" t="str">
        <f ca="1">IF('PR-tampon'!$E95="","",IF('PR-tampon'!$E95=0,"",IF(INDIRECT(NOM_FR_ACCESSOIRES&amp;ADDRESS('PR-tampon'!$E95,COLUMN(REFERENCEMENT_ACCESSOIRES[[#Headers],[PRODUITS D''ETANCHEITE]])))=0,"",INDIRECT(NOM_FR_ACCESSOIRES&amp;ADDRESS('PR-tampon'!$E95,COLUMN(REFERENCEMENT_ACCESSOIRES[[#Headers],[PRODUITS D''ETANCHEITE]]))))))</f>
        <v/>
      </c>
      <c r="N129" s="30" t="str">
        <f ca="1">IF('PR-tampon'!$E95="","",IF('PR-tampon'!$E95=0,"",INDIRECT(NOM_FR_ACCESSOIRES&amp;ADDRESS('PR-tampon'!$E95,COLUMN(REFERENCEMENT_ACCESSOIRES[[#Headers],[CHAPE OU MORTIER VISE]])))))</f>
        <v/>
      </c>
      <c r="O129" s="30" t="str">
        <f ca="1">IF('PR-tampon'!$E95="","",IF('PR-tampon'!$E95=0,"",IF(INDIRECT(NOM_FR_ACCESSOIRES&amp;ADDRESS('PR-tampon'!$E95,COLUMN(REFERENCEMENT_ACCESSOIRES[[#Headers],[RESULTAT TYPE ISOLANT]])))=0,"",INDIRECT(NOM_FR_ACCESSOIRES&amp;ADDRESS('PR-tampon'!$E95,COLUMN(REFERENCEMENT_ACCESSOIRES[[#Headers],[RESULTAT TYPE ISOLANT]]))))))</f>
        <v/>
      </c>
    </row>
    <row r="130" spans="2:15" ht="70.150000000000006" customHeight="1" x14ac:dyDescent="0.25">
      <c r="B130" s="8" t="str">
        <f ca="1">IF('PR-tampon'!E96="","",IF('PR-tampon'!E96=0,"",INDIRECT(NOM_FR_ACCESSOIRES&amp;ADDRESS('PR-tampon'!$E96,COLUMN(REFERENCEMENT_ACCESSOIRES[[#Headers],[DATE REFERENCEMENT]])))))</f>
        <v/>
      </c>
      <c r="C130" s="2" t="str">
        <f ca="1">IF('PR-tampon'!E96="","",IF('PR-tampon'!E96=0,"",INDIRECT(NOM_FR_ACCESSOIRES&amp;ADDRESS('PR-tampon'!$E96,COLUMN(REFERENCEMENT_ACCESSOIRES[[#Headers],[TYPE DE PROCEDE]])))))</f>
        <v/>
      </c>
      <c r="D130" s="2" t="str">
        <f ca="1">IF('PR-tampon'!E96="","",IF('PR-tampon'!E96=0,"",INDIRECT(NOM_FR_ACCESSOIRES&amp;ADDRESS('PR-tampon'!$E96,COLUMN(REFERENCEMENT_ACCESSOIRES[[#Headers],[NOM COMMERCIAL DU PROCEDE]])))))</f>
        <v/>
      </c>
      <c r="E130" s="2" t="str">
        <f ca="1">IF('PR-tampon'!E96="","",IF('PR-tampon'!E96=0,"",INDIRECT(NOM_FR_ACCESSOIRES&amp;ADDRESS('PR-tampon'!$E96,COLUMN(REFERENCEMENT_ACCESSOIRES[[#Headers],[FABRICANT/TITULAIRE]])))))</f>
        <v/>
      </c>
      <c r="F130" s="2" t="str">
        <f ca="1">IF('PR-tampon'!E96="","",IF('PR-tampon'!E96=0,"",INDIRECT(NOM_FR_ACCESSOIRES&amp;ADDRESS('PR-tampon'!$E96,COLUMN(REFERENCEMENT_ACCESSOIRES[[#Headers],[TYPE DE DOCUMENT DE REFERENCE]])))))</f>
        <v/>
      </c>
      <c r="G130" s="2" t="str">
        <f ca="1">IF('PR-tampon'!E96="","",IF('PR-tampon'!E96=0,"",INDIRECT(NOM_FR_ACCESSOIRES&amp;ADDRESS('PR-tampon'!$E96,COLUMN(REFERENCEMENT_ACCESSOIRES[[#Headers],[REF]])))))</f>
        <v/>
      </c>
      <c r="H130" s="8" t="str">
        <f ca="1">IF('PR-tampon'!E96="","",IF('PR-tampon'!E96=0,"",INDIRECT(NOM_FR_ACCESSOIRES&amp;ADDRESS('PR-tampon'!$E96,COLUMN(REFERENCEMENT_ACCESSOIRES[[#Headers],[AVIS LIMITE AU]])))))</f>
        <v/>
      </c>
      <c r="I130" s="8" t="str">
        <f ca="1">IF('PR-tampon'!E96="","",IF('PR-tampon'!E96=0,"",INDIRECT(NOM_FR_ACCESSOIRES&amp;ADDRESS('PR-tampon'!$E96,COLUMN(REFERENCEMENT_ACCESSOIRES[[#Headers],[TC/TNC
dans le domaine d''emploi visé]])))))</f>
        <v/>
      </c>
      <c r="J130" s="30" t="str">
        <f ca="1">IF('PR-tampon'!E96="","",IF('PR-tampon'!E96=0,"",INDIRECT(NOM_FR_ACCESSOIRES&amp;ADDRESS('PR-tampon'!$E96,COLUMN(REFERENCEMENT_ACCESSOIRES[[#Headers],[TYPE DE POSE]])))))</f>
        <v/>
      </c>
      <c r="K130" s="30" t="str">
        <f ca="1">IF('PR-tampon'!E96="","",IF('PR-tampon'!E96=0,"",IF(INDIRECT(NOM_FR_ACCESSOIRES&amp;ADDRESS('PR-tampon'!$E96,COLUMN(REFERENCEMENT_ACCESSOIRES[[#Headers],[OBSERVATIONS SUR DOMAINE D''EMPLOI]])))=0,"",INDIRECT(NOM_FR_ACCESSOIRES&amp;ADDRESS('PR-tampon'!$E96,COLUMN(REFERENCEMENT_ACCESSOIRES[[#Headers],[OBSERVATIONS SUR DOMAINE D''EMPLOI]]))))))</f>
        <v/>
      </c>
      <c r="L130" s="30" t="str">
        <f ca="1">IF('PR-tampon'!$E96="","",IF('PR-tampon'!$E96=0,"",INDIRECT(NOM_FR_ACCESSOIRES&amp;ADDRESS('PR-tampon'!$E96,COLUMN(REFERENCEMENT_ACCESSOIRES[[#Headers],[REVETEMENT VISE]])))))</f>
        <v/>
      </c>
      <c r="M130" s="30" t="str">
        <f ca="1">IF('PR-tampon'!$E96="","",IF('PR-tampon'!$E96=0,"",IF(INDIRECT(NOM_FR_ACCESSOIRES&amp;ADDRESS('PR-tampon'!$E96,COLUMN(REFERENCEMENT_ACCESSOIRES[[#Headers],[PRODUITS D''ETANCHEITE]])))=0,"",INDIRECT(NOM_FR_ACCESSOIRES&amp;ADDRESS('PR-tampon'!$E96,COLUMN(REFERENCEMENT_ACCESSOIRES[[#Headers],[PRODUITS D''ETANCHEITE]]))))))</f>
        <v/>
      </c>
      <c r="N130" s="30" t="str">
        <f ca="1">IF('PR-tampon'!$E96="","",IF('PR-tampon'!$E96=0,"",INDIRECT(NOM_FR_ACCESSOIRES&amp;ADDRESS('PR-tampon'!$E96,COLUMN(REFERENCEMENT_ACCESSOIRES[[#Headers],[CHAPE OU MORTIER VISE]])))))</f>
        <v/>
      </c>
      <c r="O130" s="30" t="str">
        <f ca="1">IF('PR-tampon'!$E96="","",IF('PR-tampon'!$E96=0,"",IF(INDIRECT(NOM_FR_ACCESSOIRES&amp;ADDRESS('PR-tampon'!$E96,COLUMN(REFERENCEMENT_ACCESSOIRES[[#Headers],[RESULTAT TYPE ISOLANT]])))=0,"",INDIRECT(NOM_FR_ACCESSOIRES&amp;ADDRESS('PR-tampon'!$E96,COLUMN(REFERENCEMENT_ACCESSOIRES[[#Headers],[RESULTAT TYPE ISOLANT]]))))))</f>
        <v/>
      </c>
    </row>
    <row r="131" spans="2:15" ht="70.150000000000006" customHeight="1" x14ac:dyDescent="0.25">
      <c r="B131" s="8" t="str">
        <f ca="1">IF('PR-tampon'!E97="","",IF('PR-tampon'!E97=0,"",INDIRECT(NOM_FR_ACCESSOIRES&amp;ADDRESS('PR-tampon'!$E97,COLUMN(REFERENCEMENT_ACCESSOIRES[[#Headers],[DATE REFERENCEMENT]])))))</f>
        <v/>
      </c>
      <c r="C131" s="2" t="str">
        <f ca="1">IF('PR-tampon'!E97="","",IF('PR-tampon'!E97=0,"",INDIRECT(NOM_FR_ACCESSOIRES&amp;ADDRESS('PR-tampon'!$E97,COLUMN(REFERENCEMENT_ACCESSOIRES[[#Headers],[TYPE DE PROCEDE]])))))</f>
        <v/>
      </c>
      <c r="D131" s="2" t="str">
        <f ca="1">IF('PR-tampon'!E97="","",IF('PR-tampon'!E97=0,"",INDIRECT(NOM_FR_ACCESSOIRES&amp;ADDRESS('PR-tampon'!$E97,COLUMN(REFERENCEMENT_ACCESSOIRES[[#Headers],[NOM COMMERCIAL DU PROCEDE]])))))</f>
        <v/>
      </c>
      <c r="E131" s="2" t="str">
        <f ca="1">IF('PR-tampon'!E97="","",IF('PR-tampon'!E97=0,"",INDIRECT(NOM_FR_ACCESSOIRES&amp;ADDRESS('PR-tampon'!$E97,COLUMN(REFERENCEMENT_ACCESSOIRES[[#Headers],[FABRICANT/TITULAIRE]])))))</f>
        <v/>
      </c>
      <c r="F131" s="2" t="str">
        <f ca="1">IF('PR-tampon'!E97="","",IF('PR-tampon'!E97=0,"",INDIRECT(NOM_FR_ACCESSOIRES&amp;ADDRESS('PR-tampon'!$E97,COLUMN(REFERENCEMENT_ACCESSOIRES[[#Headers],[TYPE DE DOCUMENT DE REFERENCE]])))))</f>
        <v/>
      </c>
      <c r="G131" s="2" t="str">
        <f ca="1">IF('PR-tampon'!E97="","",IF('PR-tampon'!E97=0,"",INDIRECT(NOM_FR_ACCESSOIRES&amp;ADDRESS('PR-tampon'!$E97,COLUMN(REFERENCEMENT_ACCESSOIRES[[#Headers],[REF]])))))</f>
        <v/>
      </c>
      <c r="H131" s="8" t="str">
        <f ca="1">IF('PR-tampon'!E97="","",IF('PR-tampon'!E97=0,"",INDIRECT(NOM_FR_ACCESSOIRES&amp;ADDRESS('PR-tampon'!$E97,COLUMN(REFERENCEMENT_ACCESSOIRES[[#Headers],[AVIS LIMITE AU]])))))</f>
        <v/>
      </c>
      <c r="I131" s="8" t="str">
        <f ca="1">IF('PR-tampon'!E97="","",IF('PR-tampon'!E97=0,"",INDIRECT(NOM_FR_ACCESSOIRES&amp;ADDRESS('PR-tampon'!$E97,COLUMN(REFERENCEMENT_ACCESSOIRES[[#Headers],[TC/TNC
dans le domaine d''emploi visé]])))))</f>
        <v/>
      </c>
      <c r="J131" s="30" t="str">
        <f ca="1">IF('PR-tampon'!E97="","",IF('PR-tampon'!E97=0,"",INDIRECT(NOM_FR_ACCESSOIRES&amp;ADDRESS('PR-tampon'!$E97,COLUMN(REFERENCEMENT_ACCESSOIRES[[#Headers],[TYPE DE POSE]])))))</f>
        <v/>
      </c>
      <c r="K131" s="30" t="str">
        <f ca="1">IF('PR-tampon'!E97="","",IF('PR-tampon'!E97=0,"",IF(INDIRECT(NOM_FR_ACCESSOIRES&amp;ADDRESS('PR-tampon'!$E97,COLUMN(REFERENCEMENT_ACCESSOIRES[[#Headers],[OBSERVATIONS SUR DOMAINE D''EMPLOI]])))=0,"",INDIRECT(NOM_FR_ACCESSOIRES&amp;ADDRESS('PR-tampon'!$E97,COLUMN(REFERENCEMENT_ACCESSOIRES[[#Headers],[OBSERVATIONS SUR DOMAINE D''EMPLOI]]))))))</f>
        <v/>
      </c>
      <c r="L131" s="30" t="str">
        <f ca="1">IF('PR-tampon'!$E97="","",IF('PR-tampon'!$E97=0,"",INDIRECT(NOM_FR_ACCESSOIRES&amp;ADDRESS('PR-tampon'!$E97,COLUMN(REFERENCEMENT_ACCESSOIRES[[#Headers],[REVETEMENT VISE]])))))</f>
        <v/>
      </c>
      <c r="M131" s="30" t="str">
        <f ca="1">IF('PR-tampon'!$E97="","",IF('PR-tampon'!$E97=0,"",IF(INDIRECT(NOM_FR_ACCESSOIRES&amp;ADDRESS('PR-tampon'!$E97,COLUMN(REFERENCEMENT_ACCESSOIRES[[#Headers],[PRODUITS D''ETANCHEITE]])))=0,"",INDIRECT(NOM_FR_ACCESSOIRES&amp;ADDRESS('PR-tampon'!$E97,COLUMN(REFERENCEMENT_ACCESSOIRES[[#Headers],[PRODUITS D''ETANCHEITE]]))))))</f>
        <v/>
      </c>
      <c r="N131" s="30" t="str">
        <f ca="1">IF('PR-tampon'!$E97="","",IF('PR-tampon'!$E97=0,"",INDIRECT(NOM_FR_ACCESSOIRES&amp;ADDRESS('PR-tampon'!$E97,COLUMN(REFERENCEMENT_ACCESSOIRES[[#Headers],[CHAPE OU MORTIER VISE]])))))</f>
        <v/>
      </c>
      <c r="O131" s="30" t="str">
        <f ca="1">IF('PR-tampon'!$E97="","",IF('PR-tampon'!$E97=0,"",IF(INDIRECT(NOM_FR_ACCESSOIRES&amp;ADDRESS('PR-tampon'!$E97,COLUMN(REFERENCEMENT_ACCESSOIRES[[#Headers],[RESULTAT TYPE ISOLANT]])))=0,"",INDIRECT(NOM_FR_ACCESSOIRES&amp;ADDRESS('PR-tampon'!$E97,COLUMN(REFERENCEMENT_ACCESSOIRES[[#Headers],[RESULTAT TYPE ISOLANT]]))))))</f>
        <v/>
      </c>
    </row>
    <row r="132" spans="2:15" ht="70.150000000000006" customHeight="1" x14ac:dyDescent="0.25">
      <c r="B132" s="8" t="str">
        <f ca="1">IF('PR-tampon'!E98="","",IF('PR-tampon'!E98=0,"",INDIRECT(NOM_FR_ACCESSOIRES&amp;ADDRESS('PR-tampon'!$E98,COLUMN(REFERENCEMENT_ACCESSOIRES[[#Headers],[DATE REFERENCEMENT]])))))</f>
        <v/>
      </c>
      <c r="C132" s="2" t="str">
        <f ca="1">IF('PR-tampon'!E98="","",IF('PR-tampon'!E98=0,"",INDIRECT(NOM_FR_ACCESSOIRES&amp;ADDRESS('PR-tampon'!$E98,COLUMN(REFERENCEMENT_ACCESSOIRES[[#Headers],[TYPE DE PROCEDE]])))))</f>
        <v/>
      </c>
      <c r="D132" s="2" t="str">
        <f ca="1">IF('PR-tampon'!E98="","",IF('PR-tampon'!E98=0,"",INDIRECT(NOM_FR_ACCESSOIRES&amp;ADDRESS('PR-tampon'!$E98,COLUMN(REFERENCEMENT_ACCESSOIRES[[#Headers],[NOM COMMERCIAL DU PROCEDE]])))))</f>
        <v/>
      </c>
      <c r="E132" s="2" t="str">
        <f ca="1">IF('PR-tampon'!E98="","",IF('PR-tampon'!E98=0,"",INDIRECT(NOM_FR_ACCESSOIRES&amp;ADDRESS('PR-tampon'!$E98,COLUMN(REFERENCEMENT_ACCESSOIRES[[#Headers],[FABRICANT/TITULAIRE]])))))</f>
        <v/>
      </c>
      <c r="F132" s="2" t="str">
        <f ca="1">IF('PR-tampon'!E98="","",IF('PR-tampon'!E98=0,"",INDIRECT(NOM_FR_ACCESSOIRES&amp;ADDRESS('PR-tampon'!$E98,COLUMN(REFERENCEMENT_ACCESSOIRES[[#Headers],[TYPE DE DOCUMENT DE REFERENCE]])))))</f>
        <v/>
      </c>
      <c r="G132" s="2" t="str">
        <f ca="1">IF('PR-tampon'!E98="","",IF('PR-tampon'!E98=0,"",INDIRECT(NOM_FR_ACCESSOIRES&amp;ADDRESS('PR-tampon'!$E98,COLUMN(REFERENCEMENT_ACCESSOIRES[[#Headers],[REF]])))))</f>
        <v/>
      </c>
      <c r="H132" s="8" t="str">
        <f ca="1">IF('PR-tampon'!E98="","",IF('PR-tampon'!E98=0,"",INDIRECT(NOM_FR_ACCESSOIRES&amp;ADDRESS('PR-tampon'!$E98,COLUMN(REFERENCEMENT_ACCESSOIRES[[#Headers],[AVIS LIMITE AU]])))))</f>
        <v/>
      </c>
      <c r="I132" s="8" t="str">
        <f ca="1">IF('PR-tampon'!E98="","",IF('PR-tampon'!E98=0,"",INDIRECT(NOM_FR_ACCESSOIRES&amp;ADDRESS('PR-tampon'!$E98,COLUMN(REFERENCEMENT_ACCESSOIRES[[#Headers],[TC/TNC
dans le domaine d''emploi visé]])))))</f>
        <v/>
      </c>
      <c r="J132" s="30" t="str">
        <f ca="1">IF('PR-tampon'!E98="","",IF('PR-tampon'!E98=0,"",INDIRECT(NOM_FR_ACCESSOIRES&amp;ADDRESS('PR-tampon'!$E98,COLUMN(REFERENCEMENT_ACCESSOIRES[[#Headers],[TYPE DE POSE]])))))</f>
        <v/>
      </c>
      <c r="K132" s="30" t="str">
        <f ca="1">IF('PR-tampon'!E98="","",IF('PR-tampon'!E98=0,"",IF(INDIRECT(NOM_FR_ACCESSOIRES&amp;ADDRESS('PR-tampon'!$E98,COLUMN(REFERENCEMENT_ACCESSOIRES[[#Headers],[OBSERVATIONS SUR DOMAINE D''EMPLOI]])))=0,"",INDIRECT(NOM_FR_ACCESSOIRES&amp;ADDRESS('PR-tampon'!$E98,COLUMN(REFERENCEMENT_ACCESSOIRES[[#Headers],[OBSERVATIONS SUR DOMAINE D''EMPLOI]]))))))</f>
        <v/>
      </c>
      <c r="L132" s="30" t="str">
        <f ca="1">IF('PR-tampon'!$E98="","",IF('PR-tampon'!$E98=0,"",INDIRECT(NOM_FR_ACCESSOIRES&amp;ADDRESS('PR-tampon'!$E98,COLUMN(REFERENCEMENT_ACCESSOIRES[[#Headers],[REVETEMENT VISE]])))))</f>
        <v/>
      </c>
      <c r="M132" s="30" t="str">
        <f ca="1">IF('PR-tampon'!$E98="","",IF('PR-tampon'!$E98=0,"",IF(INDIRECT(NOM_FR_ACCESSOIRES&amp;ADDRESS('PR-tampon'!$E98,COLUMN(REFERENCEMENT_ACCESSOIRES[[#Headers],[PRODUITS D''ETANCHEITE]])))=0,"",INDIRECT(NOM_FR_ACCESSOIRES&amp;ADDRESS('PR-tampon'!$E98,COLUMN(REFERENCEMENT_ACCESSOIRES[[#Headers],[PRODUITS D''ETANCHEITE]]))))))</f>
        <v/>
      </c>
      <c r="N132" s="30" t="str">
        <f ca="1">IF('PR-tampon'!$E98="","",IF('PR-tampon'!$E98=0,"",INDIRECT(NOM_FR_ACCESSOIRES&amp;ADDRESS('PR-tampon'!$E98,COLUMN(REFERENCEMENT_ACCESSOIRES[[#Headers],[CHAPE OU MORTIER VISE]])))))</f>
        <v/>
      </c>
      <c r="O132" s="30" t="str">
        <f ca="1">IF('PR-tampon'!$E98="","",IF('PR-tampon'!$E98=0,"",IF(INDIRECT(NOM_FR_ACCESSOIRES&amp;ADDRESS('PR-tampon'!$E98,COLUMN(REFERENCEMENT_ACCESSOIRES[[#Headers],[RESULTAT TYPE ISOLANT]])))=0,"",INDIRECT(NOM_FR_ACCESSOIRES&amp;ADDRESS('PR-tampon'!$E98,COLUMN(REFERENCEMENT_ACCESSOIRES[[#Headers],[RESULTAT TYPE ISOLANT]]))))))</f>
        <v/>
      </c>
    </row>
    <row r="133" spans="2:15" ht="70.150000000000006" customHeight="1" x14ac:dyDescent="0.25">
      <c r="B133" s="8" t="str">
        <f ca="1">IF('PR-tampon'!E99="","",IF('PR-tampon'!E99=0,"",INDIRECT(NOM_FR_ACCESSOIRES&amp;ADDRESS('PR-tampon'!$E99,COLUMN(REFERENCEMENT_ACCESSOIRES[[#Headers],[DATE REFERENCEMENT]])))))</f>
        <v/>
      </c>
      <c r="C133" s="2" t="str">
        <f ca="1">IF('PR-tampon'!E99="","",IF('PR-tampon'!E99=0,"",INDIRECT(NOM_FR_ACCESSOIRES&amp;ADDRESS('PR-tampon'!$E99,COLUMN(REFERENCEMENT_ACCESSOIRES[[#Headers],[TYPE DE PROCEDE]])))))</f>
        <v/>
      </c>
      <c r="D133" s="2" t="str">
        <f ca="1">IF('PR-tampon'!E99="","",IF('PR-tampon'!E99=0,"",INDIRECT(NOM_FR_ACCESSOIRES&amp;ADDRESS('PR-tampon'!$E99,COLUMN(REFERENCEMENT_ACCESSOIRES[[#Headers],[NOM COMMERCIAL DU PROCEDE]])))))</f>
        <v/>
      </c>
      <c r="E133" s="2" t="str">
        <f ca="1">IF('PR-tampon'!E99="","",IF('PR-tampon'!E99=0,"",INDIRECT(NOM_FR_ACCESSOIRES&amp;ADDRESS('PR-tampon'!$E99,COLUMN(REFERENCEMENT_ACCESSOIRES[[#Headers],[FABRICANT/TITULAIRE]])))))</f>
        <v/>
      </c>
      <c r="F133" s="2" t="str">
        <f ca="1">IF('PR-tampon'!E99="","",IF('PR-tampon'!E99=0,"",INDIRECT(NOM_FR_ACCESSOIRES&amp;ADDRESS('PR-tampon'!$E99,COLUMN(REFERENCEMENT_ACCESSOIRES[[#Headers],[TYPE DE DOCUMENT DE REFERENCE]])))))</f>
        <v/>
      </c>
      <c r="G133" s="2" t="str">
        <f ca="1">IF('PR-tampon'!E99="","",IF('PR-tampon'!E99=0,"",INDIRECT(NOM_FR_ACCESSOIRES&amp;ADDRESS('PR-tampon'!$E99,COLUMN(REFERENCEMENT_ACCESSOIRES[[#Headers],[REF]])))))</f>
        <v/>
      </c>
      <c r="H133" s="8" t="str">
        <f ca="1">IF('PR-tampon'!E99="","",IF('PR-tampon'!E99=0,"",INDIRECT(NOM_FR_ACCESSOIRES&amp;ADDRESS('PR-tampon'!$E99,COLUMN(REFERENCEMENT_ACCESSOIRES[[#Headers],[AVIS LIMITE AU]])))))</f>
        <v/>
      </c>
      <c r="I133" s="8" t="str">
        <f ca="1">IF('PR-tampon'!E99="","",IF('PR-tampon'!E99=0,"",INDIRECT(NOM_FR_ACCESSOIRES&amp;ADDRESS('PR-tampon'!$E99,COLUMN(REFERENCEMENT_ACCESSOIRES[[#Headers],[TC/TNC
dans le domaine d''emploi visé]])))))</f>
        <v/>
      </c>
      <c r="J133" s="30" t="str">
        <f ca="1">IF('PR-tampon'!E99="","",IF('PR-tampon'!E99=0,"",INDIRECT(NOM_FR_ACCESSOIRES&amp;ADDRESS('PR-tampon'!$E99,COLUMN(REFERENCEMENT_ACCESSOIRES[[#Headers],[TYPE DE POSE]])))))</f>
        <v/>
      </c>
      <c r="K133" s="30" t="str">
        <f ca="1">IF('PR-tampon'!E99="","",IF('PR-tampon'!E99=0,"",IF(INDIRECT(NOM_FR_ACCESSOIRES&amp;ADDRESS('PR-tampon'!$E99,COLUMN(REFERENCEMENT_ACCESSOIRES[[#Headers],[OBSERVATIONS SUR DOMAINE D''EMPLOI]])))=0,"",INDIRECT(NOM_FR_ACCESSOIRES&amp;ADDRESS('PR-tampon'!$E99,COLUMN(REFERENCEMENT_ACCESSOIRES[[#Headers],[OBSERVATIONS SUR DOMAINE D''EMPLOI]]))))))</f>
        <v/>
      </c>
      <c r="L133" s="30" t="str">
        <f ca="1">IF('PR-tampon'!$E99="","",IF('PR-tampon'!$E99=0,"",INDIRECT(NOM_FR_ACCESSOIRES&amp;ADDRESS('PR-tampon'!$E99,COLUMN(REFERENCEMENT_ACCESSOIRES[[#Headers],[REVETEMENT VISE]])))))</f>
        <v/>
      </c>
      <c r="M133" s="30" t="str">
        <f ca="1">IF('PR-tampon'!$E99="","",IF('PR-tampon'!$E99=0,"",IF(INDIRECT(NOM_FR_ACCESSOIRES&amp;ADDRESS('PR-tampon'!$E99,COLUMN(REFERENCEMENT_ACCESSOIRES[[#Headers],[PRODUITS D''ETANCHEITE]])))=0,"",INDIRECT(NOM_FR_ACCESSOIRES&amp;ADDRESS('PR-tampon'!$E99,COLUMN(REFERENCEMENT_ACCESSOIRES[[#Headers],[PRODUITS D''ETANCHEITE]]))))))</f>
        <v/>
      </c>
      <c r="N133" s="30" t="str">
        <f ca="1">IF('PR-tampon'!$E99="","",IF('PR-tampon'!$E99=0,"",INDIRECT(NOM_FR_ACCESSOIRES&amp;ADDRESS('PR-tampon'!$E99,COLUMN(REFERENCEMENT_ACCESSOIRES[[#Headers],[CHAPE OU MORTIER VISE]])))))</f>
        <v/>
      </c>
      <c r="O133" s="30" t="str">
        <f ca="1">IF('PR-tampon'!$E99="","",IF('PR-tampon'!$E99=0,"",IF(INDIRECT(NOM_FR_ACCESSOIRES&amp;ADDRESS('PR-tampon'!$E99,COLUMN(REFERENCEMENT_ACCESSOIRES[[#Headers],[RESULTAT TYPE ISOLANT]])))=0,"",INDIRECT(NOM_FR_ACCESSOIRES&amp;ADDRESS('PR-tampon'!$E99,COLUMN(REFERENCEMENT_ACCESSOIRES[[#Headers],[RESULTAT TYPE ISOLANT]]))))))</f>
        <v/>
      </c>
    </row>
    <row r="134" spans="2:15" ht="70.150000000000006" customHeight="1" x14ac:dyDescent="0.25">
      <c r="B134" s="8" t="str">
        <f ca="1">IF('PR-tampon'!E100="","",IF('PR-tampon'!E100=0,"",INDIRECT(NOM_FR_ACCESSOIRES&amp;ADDRESS('PR-tampon'!$E100,COLUMN(REFERENCEMENT_ACCESSOIRES[[#Headers],[DATE REFERENCEMENT]])))))</f>
        <v/>
      </c>
      <c r="C134" s="2" t="str">
        <f ca="1">IF('PR-tampon'!E100="","",IF('PR-tampon'!E100=0,"",INDIRECT(NOM_FR_ACCESSOIRES&amp;ADDRESS('PR-tampon'!$E100,COLUMN(REFERENCEMENT_ACCESSOIRES[[#Headers],[TYPE DE PROCEDE]])))))</f>
        <v/>
      </c>
      <c r="D134" s="2" t="str">
        <f ca="1">IF('PR-tampon'!E100="","",IF('PR-tampon'!E100=0,"",INDIRECT(NOM_FR_ACCESSOIRES&amp;ADDRESS('PR-tampon'!$E100,COLUMN(REFERENCEMENT_ACCESSOIRES[[#Headers],[NOM COMMERCIAL DU PROCEDE]])))))</f>
        <v/>
      </c>
      <c r="E134" s="2" t="str">
        <f ca="1">IF('PR-tampon'!E100="","",IF('PR-tampon'!E100=0,"",INDIRECT(NOM_FR_ACCESSOIRES&amp;ADDRESS('PR-tampon'!$E100,COLUMN(REFERENCEMENT_ACCESSOIRES[[#Headers],[FABRICANT/TITULAIRE]])))))</f>
        <v/>
      </c>
      <c r="F134" s="2" t="str">
        <f ca="1">IF('PR-tampon'!E100="","",IF('PR-tampon'!E100=0,"",INDIRECT(NOM_FR_ACCESSOIRES&amp;ADDRESS('PR-tampon'!$E100,COLUMN(REFERENCEMENT_ACCESSOIRES[[#Headers],[TYPE DE DOCUMENT DE REFERENCE]])))))</f>
        <v/>
      </c>
      <c r="G134" s="2" t="str">
        <f ca="1">IF('PR-tampon'!E100="","",IF('PR-tampon'!E100=0,"",INDIRECT(NOM_FR_ACCESSOIRES&amp;ADDRESS('PR-tampon'!$E100,COLUMN(REFERENCEMENT_ACCESSOIRES[[#Headers],[REF]])))))</f>
        <v/>
      </c>
      <c r="H134" s="8" t="str">
        <f ca="1">IF('PR-tampon'!E100="","",IF('PR-tampon'!E100=0,"",INDIRECT(NOM_FR_ACCESSOIRES&amp;ADDRESS('PR-tampon'!$E100,COLUMN(REFERENCEMENT_ACCESSOIRES[[#Headers],[AVIS LIMITE AU]])))))</f>
        <v/>
      </c>
      <c r="I134" s="8" t="str">
        <f ca="1">IF('PR-tampon'!E100="","",IF('PR-tampon'!E100=0,"",INDIRECT(NOM_FR_ACCESSOIRES&amp;ADDRESS('PR-tampon'!$E100,COLUMN(REFERENCEMENT_ACCESSOIRES[[#Headers],[TC/TNC
dans le domaine d''emploi visé]])))))</f>
        <v/>
      </c>
      <c r="J134" s="30" t="str">
        <f ca="1">IF('PR-tampon'!E100="","",IF('PR-tampon'!E100=0,"",INDIRECT(NOM_FR_ACCESSOIRES&amp;ADDRESS('PR-tampon'!$E100,COLUMN(REFERENCEMENT_ACCESSOIRES[[#Headers],[TYPE DE POSE]])))))</f>
        <v/>
      </c>
      <c r="K134" s="30" t="str">
        <f ca="1">IF('PR-tampon'!E100="","",IF('PR-tampon'!E100=0,"",IF(INDIRECT(NOM_FR_ACCESSOIRES&amp;ADDRESS('PR-tampon'!$E100,COLUMN(REFERENCEMENT_ACCESSOIRES[[#Headers],[OBSERVATIONS SUR DOMAINE D''EMPLOI]])))=0,"",INDIRECT(NOM_FR_ACCESSOIRES&amp;ADDRESS('PR-tampon'!$E100,COLUMN(REFERENCEMENT_ACCESSOIRES[[#Headers],[OBSERVATIONS SUR DOMAINE D''EMPLOI]]))))))</f>
        <v/>
      </c>
      <c r="L134" s="30" t="str">
        <f ca="1">IF('PR-tampon'!$E100="","",IF('PR-tampon'!$E100=0,"",INDIRECT(NOM_FR_ACCESSOIRES&amp;ADDRESS('PR-tampon'!$E100,COLUMN(REFERENCEMENT_ACCESSOIRES[[#Headers],[REVETEMENT VISE]])))))</f>
        <v/>
      </c>
      <c r="M134" s="30" t="str">
        <f ca="1">IF('PR-tampon'!$E100="","",IF('PR-tampon'!$E100=0,"",IF(INDIRECT(NOM_FR_ACCESSOIRES&amp;ADDRESS('PR-tampon'!$E100,COLUMN(REFERENCEMENT_ACCESSOIRES[[#Headers],[PRODUITS D''ETANCHEITE]])))=0,"",INDIRECT(NOM_FR_ACCESSOIRES&amp;ADDRESS('PR-tampon'!$E100,COLUMN(REFERENCEMENT_ACCESSOIRES[[#Headers],[PRODUITS D''ETANCHEITE]]))))))</f>
        <v/>
      </c>
      <c r="N134" s="30" t="str">
        <f ca="1">IF('PR-tampon'!$E100="","",IF('PR-tampon'!$E100=0,"",INDIRECT(NOM_FR_ACCESSOIRES&amp;ADDRESS('PR-tampon'!$E100,COLUMN(REFERENCEMENT_ACCESSOIRES[[#Headers],[CHAPE OU MORTIER VISE]])))))</f>
        <v/>
      </c>
      <c r="O134" s="30" t="str">
        <f ca="1">IF('PR-tampon'!$E100="","",IF('PR-tampon'!$E100=0,"",IF(INDIRECT(NOM_FR_ACCESSOIRES&amp;ADDRESS('PR-tampon'!$E100,COLUMN(REFERENCEMENT_ACCESSOIRES[[#Headers],[RESULTAT TYPE ISOLANT]])))=0,"",INDIRECT(NOM_FR_ACCESSOIRES&amp;ADDRESS('PR-tampon'!$E100,COLUMN(REFERENCEMENT_ACCESSOIRES[[#Headers],[RESULTAT TYPE ISOLANT]]))))))</f>
        <v/>
      </c>
    </row>
    <row r="135" spans="2:15" ht="70.150000000000006" customHeight="1" x14ac:dyDescent="0.25">
      <c r="B135" s="8" t="str">
        <f ca="1">IF('PR-tampon'!E101="","",IF('PR-tampon'!E101=0,"",INDIRECT(NOM_FR_ACCESSOIRES&amp;ADDRESS('PR-tampon'!$E101,COLUMN(REFERENCEMENT_ACCESSOIRES[[#Headers],[DATE REFERENCEMENT]])))))</f>
        <v/>
      </c>
      <c r="C135" s="2" t="str">
        <f ca="1">IF('PR-tampon'!E101="","",IF('PR-tampon'!E101=0,"",INDIRECT(NOM_FR_ACCESSOIRES&amp;ADDRESS('PR-tampon'!$E101,COLUMN(REFERENCEMENT_ACCESSOIRES[[#Headers],[TYPE DE PROCEDE]])))))</f>
        <v/>
      </c>
      <c r="D135" s="2" t="str">
        <f ca="1">IF('PR-tampon'!E101="","",IF('PR-tampon'!E101=0,"",INDIRECT(NOM_FR_ACCESSOIRES&amp;ADDRESS('PR-tampon'!$E101,COLUMN(REFERENCEMENT_ACCESSOIRES[[#Headers],[NOM COMMERCIAL DU PROCEDE]])))))</f>
        <v/>
      </c>
      <c r="E135" s="2" t="str">
        <f ca="1">IF('PR-tampon'!E101="","",IF('PR-tampon'!E101=0,"",INDIRECT(NOM_FR_ACCESSOIRES&amp;ADDRESS('PR-tampon'!$E101,COLUMN(REFERENCEMENT_ACCESSOIRES[[#Headers],[FABRICANT/TITULAIRE]])))))</f>
        <v/>
      </c>
      <c r="F135" s="2" t="str">
        <f ca="1">IF('PR-tampon'!E101="","",IF('PR-tampon'!E101=0,"",INDIRECT(NOM_FR_ACCESSOIRES&amp;ADDRESS('PR-tampon'!$E101,COLUMN(REFERENCEMENT_ACCESSOIRES[[#Headers],[TYPE DE DOCUMENT DE REFERENCE]])))))</f>
        <v/>
      </c>
      <c r="G135" s="2" t="str">
        <f ca="1">IF('PR-tampon'!E101="","",IF('PR-tampon'!E101=0,"",INDIRECT(NOM_FR_ACCESSOIRES&amp;ADDRESS('PR-tampon'!$E101,COLUMN(REFERENCEMENT_ACCESSOIRES[[#Headers],[REF]])))))</f>
        <v/>
      </c>
      <c r="H135" s="8" t="str">
        <f ca="1">IF('PR-tampon'!E101="","",IF('PR-tampon'!E101=0,"",INDIRECT(NOM_FR_ACCESSOIRES&amp;ADDRESS('PR-tampon'!$E101,COLUMN(REFERENCEMENT_ACCESSOIRES[[#Headers],[AVIS LIMITE AU]])))))</f>
        <v/>
      </c>
      <c r="I135" s="8" t="str">
        <f ca="1">IF('PR-tampon'!E101="","",IF('PR-tampon'!E101=0,"",INDIRECT(NOM_FR_ACCESSOIRES&amp;ADDRESS('PR-tampon'!$E101,COLUMN(REFERENCEMENT_ACCESSOIRES[[#Headers],[TC/TNC
dans le domaine d''emploi visé]])))))</f>
        <v/>
      </c>
      <c r="J135" s="30" t="str">
        <f ca="1">IF('PR-tampon'!E101="","",IF('PR-tampon'!E101=0,"",INDIRECT(NOM_FR_ACCESSOIRES&amp;ADDRESS('PR-tampon'!$E101,COLUMN(REFERENCEMENT_ACCESSOIRES[[#Headers],[TYPE DE POSE]])))))</f>
        <v/>
      </c>
      <c r="K135" s="30" t="str">
        <f ca="1">IF('PR-tampon'!E101="","",IF('PR-tampon'!E101=0,"",IF(INDIRECT(NOM_FR_ACCESSOIRES&amp;ADDRESS('PR-tampon'!$E101,COLUMN(REFERENCEMENT_ACCESSOIRES[[#Headers],[OBSERVATIONS SUR DOMAINE D''EMPLOI]])))=0,"",INDIRECT(NOM_FR_ACCESSOIRES&amp;ADDRESS('PR-tampon'!$E101,COLUMN(REFERENCEMENT_ACCESSOIRES[[#Headers],[OBSERVATIONS SUR DOMAINE D''EMPLOI]]))))))</f>
        <v/>
      </c>
      <c r="L135" s="30" t="str">
        <f ca="1">IF('PR-tampon'!$E101="","",IF('PR-tampon'!$E101=0,"",INDIRECT(NOM_FR_ACCESSOIRES&amp;ADDRESS('PR-tampon'!$E101,COLUMN(REFERENCEMENT_ACCESSOIRES[[#Headers],[REVETEMENT VISE]])))))</f>
        <v/>
      </c>
      <c r="M135" s="30" t="str">
        <f ca="1">IF('PR-tampon'!$E101="","",IF('PR-tampon'!$E101=0,"",IF(INDIRECT(NOM_FR_ACCESSOIRES&amp;ADDRESS('PR-tampon'!$E101,COLUMN(REFERENCEMENT_ACCESSOIRES[[#Headers],[PRODUITS D''ETANCHEITE]])))=0,"",INDIRECT(NOM_FR_ACCESSOIRES&amp;ADDRESS('PR-tampon'!$E101,COLUMN(REFERENCEMENT_ACCESSOIRES[[#Headers],[PRODUITS D''ETANCHEITE]]))))))</f>
        <v/>
      </c>
      <c r="N135" s="30" t="str">
        <f ca="1">IF('PR-tampon'!$E101="","",IF('PR-tampon'!$E101=0,"",INDIRECT(NOM_FR_ACCESSOIRES&amp;ADDRESS('PR-tampon'!$E101,COLUMN(REFERENCEMENT_ACCESSOIRES[[#Headers],[CHAPE OU MORTIER VISE]])))))</f>
        <v/>
      </c>
      <c r="O135" s="30" t="str">
        <f ca="1">IF('PR-tampon'!$E101="","",IF('PR-tampon'!$E101=0,"",IF(INDIRECT(NOM_FR_ACCESSOIRES&amp;ADDRESS('PR-tampon'!$E101,COLUMN(REFERENCEMENT_ACCESSOIRES[[#Headers],[RESULTAT TYPE ISOLANT]])))=0,"",INDIRECT(NOM_FR_ACCESSOIRES&amp;ADDRESS('PR-tampon'!$E101,COLUMN(REFERENCEMENT_ACCESSOIRES[[#Headers],[RESULTAT TYPE ISOLANT]]))))))</f>
        <v/>
      </c>
    </row>
    <row r="136" spans="2:15" ht="70.150000000000006" customHeight="1" x14ac:dyDescent="0.25">
      <c r="B136" s="8" t="str">
        <f ca="1">IF('PR-tampon'!E102="","",IF('PR-tampon'!E102=0,"",INDIRECT(NOM_FR_ACCESSOIRES&amp;ADDRESS('PR-tampon'!$E102,COLUMN(REFERENCEMENT_ACCESSOIRES[[#Headers],[DATE REFERENCEMENT]])))))</f>
        <v/>
      </c>
      <c r="C136" s="2" t="str">
        <f ca="1">IF('PR-tampon'!E102="","",IF('PR-tampon'!E102=0,"",INDIRECT(NOM_FR_ACCESSOIRES&amp;ADDRESS('PR-tampon'!$E102,COLUMN(REFERENCEMENT_ACCESSOIRES[[#Headers],[TYPE DE PROCEDE]])))))</f>
        <v/>
      </c>
      <c r="D136" s="2" t="str">
        <f ca="1">IF('PR-tampon'!E102="","",IF('PR-tampon'!E102=0,"",INDIRECT(NOM_FR_ACCESSOIRES&amp;ADDRESS('PR-tampon'!$E102,COLUMN(REFERENCEMENT_ACCESSOIRES[[#Headers],[NOM COMMERCIAL DU PROCEDE]])))))</f>
        <v/>
      </c>
      <c r="E136" s="2" t="str">
        <f ca="1">IF('PR-tampon'!E102="","",IF('PR-tampon'!E102=0,"",INDIRECT(NOM_FR_ACCESSOIRES&amp;ADDRESS('PR-tampon'!$E102,COLUMN(REFERENCEMENT_ACCESSOIRES[[#Headers],[FABRICANT/TITULAIRE]])))))</f>
        <v/>
      </c>
      <c r="F136" s="2" t="str">
        <f ca="1">IF('PR-tampon'!E102="","",IF('PR-tampon'!E102=0,"",INDIRECT(NOM_FR_ACCESSOIRES&amp;ADDRESS('PR-tampon'!$E102,COLUMN(REFERENCEMENT_ACCESSOIRES[[#Headers],[TYPE DE DOCUMENT DE REFERENCE]])))))</f>
        <v/>
      </c>
      <c r="G136" s="2" t="str">
        <f ca="1">IF('PR-tampon'!E102="","",IF('PR-tampon'!E102=0,"",INDIRECT(NOM_FR_ACCESSOIRES&amp;ADDRESS('PR-tampon'!$E102,COLUMN(REFERENCEMENT_ACCESSOIRES[[#Headers],[REF]])))))</f>
        <v/>
      </c>
      <c r="H136" s="8" t="str">
        <f ca="1">IF('PR-tampon'!E102="","",IF('PR-tampon'!E102=0,"",INDIRECT(NOM_FR_ACCESSOIRES&amp;ADDRESS('PR-tampon'!$E102,COLUMN(REFERENCEMENT_ACCESSOIRES[[#Headers],[AVIS LIMITE AU]])))))</f>
        <v/>
      </c>
      <c r="I136" s="8" t="str">
        <f ca="1">IF('PR-tampon'!E102="","",IF('PR-tampon'!E102=0,"",INDIRECT(NOM_FR_ACCESSOIRES&amp;ADDRESS('PR-tampon'!$E102,COLUMN(REFERENCEMENT_ACCESSOIRES[[#Headers],[TC/TNC
dans le domaine d''emploi visé]])))))</f>
        <v/>
      </c>
      <c r="J136" s="30" t="str">
        <f ca="1">IF('PR-tampon'!E102="","",IF('PR-tampon'!E102=0,"",INDIRECT(NOM_FR_ACCESSOIRES&amp;ADDRESS('PR-tampon'!$E102,COLUMN(REFERENCEMENT_ACCESSOIRES[[#Headers],[TYPE DE POSE]])))))</f>
        <v/>
      </c>
      <c r="K136" s="30" t="str">
        <f ca="1">IF('PR-tampon'!E102="","",IF('PR-tampon'!E102=0,"",IF(INDIRECT(NOM_FR_ACCESSOIRES&amp;ADDRESS('PR-tampon'!$E102,COLUMN(REFERENCEMENT_ACCESSOIRES[[#Headers],[OBSERVATIONS SUR DOMAINE D''EMPLOI]])))=0,"",INDIRECT(NOM_FR_ACCESSOIRES&amp;ADDRESS('PR-tampon'!$E102,COLUMN(REFERENCEMENT_ACCESSOIRES[[#Headers],[OBSERVATIONS SUR DOMAINE D''EMPLOI]]))))))</f>
        <v/>
      </c>
      <c r="L136" s="30" t="str">
        <f ca="1">IF('PR-tampon'!$E102="","",IF('PR-tampon'!$E102=0,"",INDIRECT(NOM_FR_ACCESSOIRES&amp;ADDRESS('PR-tampon'!$E102,COLUMN(REFERENCEMENT_ACCESSOIRES[[#Headers],[REVETEMENT VISE]])))))</f>
        <v/>
      </c>
      <c r="M136" s="30" t="str">
        <f ca="1">IF('PR-tampon'!$E102="","",IF('PR-tampon'!$E102=0,"",IF(INDIRECT(NOM_FR_ACCESSOIRES&amp;ADDRESS('PR-tampon'!$E102,COLUMN(REFERENCEMENT_ACCESSOIRES[[#Headers],[PRODUITS D''ETANCHEITE]])))=0,"",INDIRECT(NOM_FR_ACCESSOIRES&amp;ADDRESS('PR-tampon'!$E102,COLUMN(REFERENCEMENT_ACCESSOIRES[[#Headers],[PRODUITS D''ETANCHEITE]]))))))</f>
        <v/>
      </c>
      <c r="N136" s="30" t="str">
        <f ca="1">IF('PR-tampon'!$E102="","",IF('PR-tampon'!$E102=0,"",INDIRECT(NOM_FR_ACCESSOIRES&amp;ADDRESS('PR-tampon'!$E102,COLUMN(REFERENCEMENT_ACCESSOIRES[[#Headers],[CHAPE OU MORTIER VISE]])))))</f>
        <v/>
      </c>
      <c r="O136" s="30" t="str">
        <f ca="1">IF('PR-tampon'!$E102="","",IF('PR-tampon'!$E102=0,"",IF(INDIRECT(NOM_FR_ACCESSOIRES&amp;ADDRESS('PR-tampon'!$E102,COLUMN(REFERENCEMENT_ACCESSOIRES[[#Headers],[RESULTAT TYPE ISOLANT]])))=0,"",INDIRECT(NOM_FR_ACCESSOIRES&amp;ADDRESS('PR-tampon'!$E102,COLUMN(REFERENCEMENT_ACCESSOIRES[[#Headers],[RESULTAT TYPE ISOLANT]]))))))</f>
        <v/>
      </c>
    </row>
    <row r="137" spans="2:15" ht="70.150000000000006" customHeight="1" x14ac:dyDescent="0.25">
      <c r="B137" s="8" t="str">
        <f ca="1">IF('PR-tampon'!E103="","",IF('PR-tampon'!E103=0,"",INDIRECT(NOM_FR_ACCESSOIRES&amp;ADDRESS('PR-tampon'!$E103,COLUMN(REFERENCEMENT_ACCESSOIRES[[#Headers],[DATE REFERENCEMENT]])))))</f>
        <v/>
      </c>
      <c r="C137" s="2" t="str">
        <f ca="1">IF('PR-tampon'!E103="","",IF('PR-tampon'!E103=0,"",INDIRECT(NOM_FR_ACCESSOIRES&amp;ADDRESS('PR-tampon'!$E103,COLUMN(REFERENCEMENT_ACCESSOIRES[[#Headers],[TYPE DE PROCEDE]])))))</f>
        <v/>
      </c>
      <c r="D137" s="2" t="str">
        <f ca="1">IF('PR-tampon'!E103="","",IF('PR-tampon'!E103=0,"",INDIRECT(NOM_FR_ACCESSOIRES&amp;ADDRESS('PR-tampon'!$E103,COLUMN(REFERENCEMENT_ACCESSOIRES[[#Headers],[NOM COMMERCIAL DU PROCEDE]])))))</f>
        <v/>
      </c>
      <c r="E137" s="2" t="str">
        <f ca="1">IF('PR-tampon'!E103="","",IF('PR-tampon'!E103=0,"",INDIRECT(NOM_FR_ACCESSOIRES&amp;ADDRESS('PR-tampon'!$E103,COLUMN(REFERENCEMENT_ACCESSOIRES[[#Headers],[FABRICANT/TITULAIRE]])))))</f>
        <v/>
      </c>
      <c r="F137" s="2" t="str">
        <f ca="1">IF('PR-tampon'!E103="","",IF('PR-tampon'!E103=0,"",INDIRECT(NOM_FR_ACCESSOIRES&amp;ADDRESS('PR-tampon'!$E103,COLUMN(REFERENCEMENT_ACCESSOIRES[[#Headers],[TYPE DE DOCUMENT DE REFERENCE]])))))</f>
        <v/>
      </c>
      <c r="G137" s="2" t="str">
        <f ca="1">IF('PR-tampon'!E103="","",IF('PR-tampon'!E103=0,"",INDIRECT(NOM_FR_ACCESSOIRES&amp;ADDRESS('PR-tampon'!$E103,COLUMN(REFERENCEMENT_ACCESSOIRES[[#Headers],[REF]])))))</f>
        <v/>
      </c>
      <c r="H137" s="8" t="str">
        <f ca="1">IF('PR-tampon'!E103="","",IF('PR-tampon'!E103=0,"",INDIRECT(NOM_FR_ACCESSOIRES&amp;ADDRESS('PR-tampon'!$E103,COLUMN(REFERENCEMENT_ACCESSOIRES[[#Headers],[AVIS LIMITE AU]])))))</f>
        <v/>
      </c>
      <c r="I137" s="8" t="str">
        <f ca="1">IF('PR-tampon'!E103="","",IF('PR-tampon'!E103=0,"",INDIRECT(NOM_FR_ACCESSOIRES&amp;ADDRESS('PR-tampon'!$E103,COLUMN(REFERENCEMENT_ACCESSOIRES[[#Headers],[TC/TNC
dans le domaine d''emploi visé]])))))</f>
        <v/>
      </c>
      <c r="J137" s="30" t="str">
        <f ca="1">IF('PR-tampon'!E103="","",IF('PR-tampon'!E103=0,"",INDIRECT(NOM_FR_ACCESSOIRES&amp;ADDRESS('PR-tampon'!$E103,COLUMN(REFERENCEMENT_ACCESSOIRES[[#Headers],[TYPE DE POSE]])))))</f>
        <v/>
      </c>
      <c r="K137" s="30" t="str">
        <f ca="1">IF('PR-tampon'!E103="","",IF('PR-tampon'!E103=0,"",IF(INDIRECT(NOM_FR_ACCESSOIRES&amp;ADDRESS('PR-tampon'!$E103,COLUMN(REFERENCEMENT_ACCESSOIRES[[#Headers],[OBSERVATIONS SUR DOMAINE D''EMPLOI]])))=0,"",INDIRECT(NOM_FR_ACCESSOIRES&amp;ADDRESS('PR-tampon'!$E103,COLUMN(REFERENCEMENT_ACCESSOIRES[[#Headers],[OBSERVATIONS SUR DOMAINE D''EMPLOI]]))))))</f>
        <v/>
      </c>
      <c r="L137" s="30" t="str">
        <f ca="1">IF('PR-tampon'!$E103="","",IF('PR-tampon'!$E103=0,"",INDIRECT(NOM_FR_ACCESSOIRES&amp;ADDRESS('PR-tampon'!$E103,COLUMN(REFERENCEMENT_ACCESSOIRES[[#Headers],[REVETEMENT VISE]])))))</f>
        <v/>
      </c>
      <c r="M137" s="30" t="str">
        <f ca="1">IF('PR-tampon'!$E103="","",IF('PR-tampon'!$E103=0,"",IF(INDIRECT(NOM_FR_ACCESSOIRES&amp;ADDRESS('PR-tampon'!$E103,COLUMN(REFERENCEMENT_ACCESSOIRES[[#Headers],[PRODUITS D''ETANCHEITE]])))=0,"",INDIRECT(NOM_FR_ACCESSOIRES&amp;ADDRESS('PR-tampon'!$E103,COLUMN(REFERENCEMENT_ACCESSOIRES[[#Headers],[PRODUITS D''ETANCHEITE]]))))))</f>
        <v/>
      </c>
      <c r="N137" s="30" t="str">
        <f ca="1">IF('PR-tampon'!$E103="","",IF('PR-tampon'!$E103=0,"",INDIRECT(NOM_FR_ACCESSOIRES&amp;ADDRESS('PR-tampon'!$E103,COLUMN(REFERENCEMENT_ACCESSOIRES[[#Headers],[CHAPE OU MORTIER VISE]])))))</f>
        <v/>
      </c>
      <c r="O137" s="30" t="str">
        <f ca="1">IF('PR-tampon'!$E103="","",IF('PR-tampon'!$E103=0,"",IF(INDIRECT(NOM_FR_ACCESSOIRES&amp;ADDRESS('PR-tampon'!$E103,COLUMN(REFERENCEMENT_ACCESSOIRES[[#Headers],[RESULTAT TYPE ISOLANT]])))=0,"",INDIRECT(NOM_FR_ACCESSOIRES&amp;ADDRESS('PR-tampon'!$E103,COLUMN(REFERENCEMENT_ACCESSOIRES[[#Headers],[RESULTAT TYPE ISOLANT]]))))))</f>
        <v/>
      </c>
    </row>
    <row r="138" spans="2:15" ht="70.150000000000006" customHeight="1" x14ac:dyDescent="0.25">
      <c r="B138" s="8" t="str">
        <f ca="1">IF('PR-tampon'!E104="","",IF('PR-tampon'!E104=0,"",INDIRECT(NOM_FR_ACCESSOIRES&amp;ADDRESS('PR-tampon'!$E104,COLUMN(REFERENCEMENT_ACCESSOIRES[[#Headers],[DATE REFERENCEMENT]])))))</f>
        <v/>
      </c>
      <c r="C138" s="2" t="str">
        <f ca="1">IF('PR-tampon'!E104="","",IF('PR-tampon'!E104=0,"",INDIRECT(NOM_FR_ACCESSOIRES&amp;ADDRESS('PR-tampon'!$E104,COLUMN(REFERENCEMENT_ACCESSOIRES[[#Headers],[TYPE DE PROCEDE]])))))</f>
        <v/>
      </c>
      <c r="D138" s="2" t="str">
        <f ca="1">IF('PR-tampon'!E104="","",IF('PR-tampon'!E104=0,"",INDIRECT(NOM_FR_ACCESSOIRES&amp;ADDRESS('PR-tampon'!$E104,COLUMN(REFERENCEMENT_ACCESSOIRES[[#Headers],[NOM COMMERCIAL DU PROCEDE]])))))</f>
        <v/>
      </c>
      <c r="E138" s="2" t="str">
        <f ca="1">IF('PR-tampon'!E104="","",IF('PR-tampon'!E104=0,"",INDIRECT(NOM_FR_ACCESSOIRES&amp;ADDRESS('PR-tampon'!$E104,COLUMN(REFERENCEMENT_ACCESSOIRES[[#Headers],[FABRICANT/TITULAIRE]])))))</f>
        <v/>
      </c>
      <c r="F138" s="2" t="str">
        <f ca="1">IF('PR-tampon'!E104="","",IF('PR-tampon'!E104=0,"",INDIRECT(NOM_FR_ACCESSOIRES&amp;ADDRESS('PR-tampon'!$E104,COLUMN(REFERENCEMENT_ACCESSOIRES[[#Headers],[TYPE DE DOCUMENT DE REFERENCE]])))))</f>
        <v/>
      </c>
      <c r="G138" s="2" t="str">
        <f ca="1">IF('PR-tampon'!E104="","",IF('PR-tampon'!E104=0,"",INDIRECT(NOM_FR_ACCESSOIRES&amp;ADDRESS('PR-tampon'!$E104,COLUMN(REFERENCEMENT_ACCESSOIRES[[#Headers],[REF]])))))</f>
        <v/>
      </c>
      <c r="H138" s="8" t="str">
        <f ca="1">IF('PR-tampon'!E104="","",IF('PR-tampon'!E104=0,"",INDIRECT(NOM_FR_ACCESSOIRES&amp;ADDRESS('PR-tampon'!$E104,COLUMN(REFERENCEMENT_ACCESSOIRES[[#Headers],[AVIS LIMITE AU]])))))</f>
        <v/>
      </c>
      <c r="I138" s="8" t="str">
        <f ca="1">IF('PR-tampon'!E104="","",IF('PR-tampon'!E104=0,"",INDIRECT(NOM_FR_ACCESSOIRES&amp;ADDRESS('PR-tampon'!$E104,COLUMN(REFERENCEMENT_ACCESSOIRES[[#Headers],[TC/TNC
dans le domaine d''emploi visé]])))))</f>
        <v/>
      </c>
      <c r="J138" s="30" t="str">
        <f ca="1">IF('PR-tampon'!E104="","",IF('PR-tampon'!E104=0,"",INDIRECT(NOM_FR_ACCESSOIRES&amp;ADDRESS('PR-tampon'!$E104,COLUMN(REFERENCEMENT_ACCESSOIRES[[#Headers],[TYPE DE POSE]])))))</f>
        <v/>
      </c>
      <c r="K138" s="30" t="str">
        <f ca="1">IF('PR-tampon'!E104="","",IF('PR-tampon'!E104=0,"",IF(INDIRECT(NOM_FR_ACCESSOIRES&amp;ADDRESS('PR-tampon'!$E104,COLUMN(REFERENCEMENT_ACCESSOIRES[[#Headers],[OBSERVATIONS SUR DOMAINE D''EMPLOI]])))=0,"",INDIRECT(NOM_FR_ACCESSOIRES&amp;ADDRESS('PR-tampon'!$E104,COLUMN(REFERENCEMENT_ACCESSOIRES[[#Headers],[OBSERVATIONS SUR DOMAINE D''EMPLOI]]))))))</f>
        <v/>
      </c>
      <c r="L138" s="30" t="str">
        <f ca="1">IF('PR-tampon'!$E104="","",IF('PR-tampon'!$E104=0,"",INDIRECT(NOM_FR_ACCESSOIRES&amp;ADDRESS('PR-tampon'!$E104,COLUMN(REFERENCEMENT_ACCESSOIRES[[#Headers],[REVETEMENT VISE]])))))</f>
        <v/>
      </c>
      <c r="M138" s="30" t="str">
        <f ca="1">IF('PR-tampon'!$E104="","",IF('PR-tampon'!$E104=0,"",IF(INDIRECT(NOM_FR_ACCESSOIRES&amp;ADDRESS('PR-tampon'!$E104,COLUMN(REFERENCEMENT_ACCESSOIRES[[#Headers],[PRODUITS D''ETANCHEITE]])))=0,"",INDIRECT(NOM_FR_ACCESSOIRES&amp;ADDRESS('PR-tampon'!$E104,COLUMN(REFERENCEMENT_ACCESSOIRES[[#Headers],[PRODUITS D''ETANCHEITE]]))))))</f>
        <v/>
      </c>
      <c r="N138" s="30" t="str">
        <f ca="1">IF('PR-tampon'!$E104="","",IF('PR-tampon'!$E104=0,"",INDIRECT(NOM_FR_ACCESSOIRES&amp;ADDRESS('PR-tampon'!$E104,COLUMN(REFERENCEMENT_ACCESSOIRES[[#Headers],[CHAPE OU MORTIER VISE]])))))</f>
        <v/>
      </c>
      <c r="O138" s="30" t="str">
        <f ca="1">IF('PR-tampon'!$E104="","",IF('PR-tampon'!$E104=0,"",IF(INDIRECT(NOM_FR_ACCESSOIRES&amp;ADDRESS('PR-tampon'!$E104,COLUMN(REFERENCEMENT_ACCESSOIRES[[#Headers],[RESULTAT TYPE ISOLANT]])))=0,"",INDIRECT(NOM_FR_ACCESSOIRES&amp;ADDRESS('PR-tampon'!$E104,COLUMN(REFERENCEMENT_ACCESSOIRES[[#Headers],[RESULTAT TYPE ISOLANT]]))))))</f>
        <v/>
      </c>
    </row>
    <row r="139" spans="2:15" ht="70.150000000000006" customHeight="1" x14ac:dyDescent="0.25">
      <c r="B139" s="8" t="str">
        <f ca="1">IF('PR-tampon'!E105="","",IF('PR-tampon'!E105=0,"",INDIRECT(NOM_FR_ACCESSOIRES&amp;ADDRESS('PR-tampon'!$E105,COLUMN(REFERENCEMENT_ACCESSOIRES[[#Headers],[DATE REFERENCEMENT]])))))</f>
        <v/>
      </c>
      <c r="C139" s="2" t="str">
        <f ca="1">IF('PR-tampon'!E105="","",IF('PR-tampon'!E105=0,"",INDIRECT(NOM_FR_ACCESSOIRES&amp;ADDRESS('PR-tampon'!$E105,COLUMN(REFERENCEMENT_ACCESSOIRES[[#Headers],[TYPE DE PROCEDE]])))))</f>
        <v/>
      </c>
      <c r="D139" s="2" t="str">
        <f ca="1">IF('PR-tampon'!E105="","",IF('PR-tampon'!E105=0,"",INDIRECT(NOM_FR_ACCESSOIRES&amp;ADDRESS('PR-tampon'!$E105,COLUMN(REFERENCEMENT_ACCESSOIRES[[#Headers],[NOM COMMERCIAL DU PROCEDE]])))))</f>
        <v/>
      </c>
      <c r="E139" s="2" t="str">
        <f ca="1">IF('PR-tampon'!E105="","",IF('PR-tampon'!E105=0,"",INDIRECT(NOM_FR_ACCESSOIRES&amp;ADDRESS('PR-tampon'!$E105,COLUMN(REFERENCEMENT_ACCESSOIRES[[#Headers],[FABRICANT/TITULAIRE]])))))</f>
        <v/>
      </c>
      <c r="F139" s="2" t="str">
        <f ca="1">IF('PR-tampon'!E105="","",IF('PR-tampon'!E105=0,"",INDIRECT(NOM_FR_ACCESSOIRES&amp;ADDRESS('PR-tampon'!$E105,COLUMN(REFERENCEMENT_ACCESSOIRES[[#Headers],[TYPE DE DOCUMENT DE REFERENCE]])))))</f>
        <v/>
      </c>
      <c r="G139" s="2" t="str">
        <f ca="1">IF('PR-tampon'!E105="","",IF('PR-tampon'!E105=0,"",INDIRECT(NOM_FR_ACCESSOIRES&amp;ADDRESS('PR-tampon'!$E105,COLUMN(REFERENCEMENT_ACCESSOIRES[[#Headers],[REF]])))))</f>
        <v/>
      </c>
      <c r="H139" s="8" t="str">
        <f ca="1">IF('PR-tampon'!E105="","",IF('PR-tampon'!E105=0,"",INDIRECT(NOM_FR_ACCESSOIRES&amp;ADDRESS('PR-tampon'!$E105,COLUMN(REFERENCEMENT_ACCESSOIRES[[#Headers],[AVIS LIMITE AU]])))))</f>
        <v/>
      </c>
      <c r="I139" s="8" t="str">
        <f ca="1">IF('PR-tampon'!E105="","",IF('PR-tampon'!E105=0,"",INDIRECT(NOM_FR_ACCESSOIRES&amp;ADDRESS('PR-tampon'!$E105,COLUMN(REFERENCEMENT_ACCESSOIRES[[#Headers],[TC/TNC
dans le domaine d''emploi visé]])))))</f>
        <v/>
      </c>
      <c r="J139" s="30" t="str">
        <f ca="1">IF('PR-tampon'!E105="","",IF('PR-tampon'!E105=0,"",INDIRECT(NOM_FR_ACCESSOIRES&amp;ADDRESS('PR-tampon'!$E105,COLUMN(REFERENCEMENT_ACCESSOIRES[[#Headers],[TYPE DE POSE]])))))</f>
        <v/>
      </c>
      <c r="K139" s="30" t="str">
        <f ca="1">IF('PR-tampon'!E105="","",IF('PR-tampon'!E105=0,"",IF(INDIRECT(NOM_FR_ACCESSOIRES&amp;ADDRESS('PR-tampon'!$E105,COLUMN(REFERENCEMENT_ACCESSOIRES[[#Headers],[OBSERVATIONS SUR DOMAINE D''EMPLOI]])))=0,"",INDIRECT(NOM_FR_ACCESSOIRES&amp;ADDRESS('PR-tampon'!$E105,COLUMN(REFERENCEMENT_ACCESSOIRES[[#Headers],[OBSERVATIONS SUR DOMAINE D''EMPLOI]]))))))</f>
        <v/>
      </c>
      <c r="L139" s="30" t="str">
        <f ca="1">IF('PR-tampon'!$E105="","",IF('PR-tampon'!$E105=0,"",INDIRECT(NOM_FR_ACCESSOIRES&amp;ADDRESS('PR-tampon'!$E105,COLUMN(REFERENCEMENT_ACCESSOIRES[[#Headers],[REVETEMENT VISE]])))))</f>
        <v/>
      </c>
      <c r="M139" s="30" t="str">
        <f ca="1">IF('PR-tampon'!$E105="","",IF('PR-tampon'!$E105=0,"",IF(INDIRECT(NOM_FR_ACCESSOIRES&amp;ADDRESS('PR-tampon'!$E105,COLUMN(REFERENCEMENT_ACCESSOIRES[[#Headers],[PRODUITS D''ETANCHEITE]])))=0,"",INDIRECT(NOM_FR_ACCESSOIRES&amp;ADDRESS('PR-tampon'!$E105,COLUMN(REFERENCEMENT_ACCESSOIRES[[#Headers],[PRODUITS D''ETANCHEITE]]))))))</f>
        <v/>
      </c>
      <c r="N139" s="30" t="str">
        <f ca="1">IF('PR-tampon'!$E105="","",IF('PR-tampon'!$E105=0,"",INDIRECT(NOM_FR_ACCESSOIRES&amp;ADDRESS('PR-tampon'!$E105,COLUMN(REFERENCEMENT_ACCESSOIRES[[#Headers],[CHAPE OU MORTIER VISE]])))))</f>
        <v/>
      </c>
      <c r="O139" s="30" t="str">
        <f ca="1">IF('PR-tampon'!$E105="","",IF('PR-tampon'!$E105=0,"",IF(INDIRECT(NOM_FR_ACCESSOIRES&amp;ADDRESS('PR-tampon'!$E105,COLUMN(REFERENCEMENT_ACCESSOIRES[[#Headers],[RESULTAT TYPE ISOLANT]])))=0,"",INDIRECT(NOM_FR_ACCESSOIRES&amp;ADDRESS('PR-tampon'!$E105,COLUMN(REFERENCEMENT_ACCESSOIRES[[#Headers],[RESULTAT TYPE ISOLANT]]))))))</f>
        <v/>
      </c>
    </row>
    <row r="140" spans="2:15" ht="70.150000000000006" customHeight="1" x14ac:dyDescent="0.25">
      <c r="B140" s="8" t="str">
        <f ca="1">IF('PR-tampon'!E106="","",IF('PR-tampon'!E106=0,"",INDIRECT(NOM_FR_ACCESSOIRES&amp;ADDRESS('PR-tampon'!$E106,COLUMN(REFERENCEMENT_ACCESSOIRES[[#Headers],[DATE REFERENCEMENT]])))))</f>
        <v/>
      </c>
      <c r="C140" s="2" t="str">
        <f ca="1">IF('PR-tampon'!E106="","",IF('PR-tampon'!E106=0,"",INDIRECT(NOM_FR_ACCESSOIRES&amp;ADDRESS('PR-tampon'!$E106,COLUMN(REFERENCEMENT_ACCESSOIRES[[#Headers],[TYPE DE PROCEDE]])))))</f>
        <v/>
      </c>
      <c r="D140" s="2" t="str">
        <f ca="1">IF('PR-tampon'!E106="","",IF('PR-tampon'!E106=0,"",INDIRECT(NOM_FR_ACCESSOIRES&amp;ADDRESS('PR-tampon'!$E106,COLUMN(REFERENCEMENT_ACCESSOIRES[[#Headers],[NOM COMMERCIAL DU PROCEDE]])))))</f>
        <v/>
      </c>
      <c r="E140" s="2" t="str">
        <f ca="1">IF('PR-tampon'!E106="","",IF('PR-tampon'!E106=0,"",INDIRECT(NOM_FR_ACCESSOIRES&amp;ADDRESS('PR-tampon'!$E106,COLUMN(REFERENCEMENT_ACCESSOIRES[[#Headers],[FABRICANT/TITULAIRE]])))))</f>
        <v/>
      </c>
      <c r="F140" s="2" t="str">
        <f ca="1">IF('PR-tampon'!E106="","",IF('PR-tampon'!E106=0,"",INDIRECT(NOM_FR_ACCESSOIRES&amp;ADDRESS('PR-tampon'!$E106,COLUMN(REFERENCEMENT_ACCESSOIRES[[#Headers],[TYPE DE DOCUMENT DE REFERENCE]])))))</f>
        <v/>
      </c>
      <c r="G140" s="2" t="str">
        <f ca="1">IF('PR-tampon'!E106="","",IF('PR-tampon'!E106=0,"",INDIRECT(NOM_FR_ACCESSOIRES&amp;ADDRESS('PR-tampon'!$E106,COLUMN(REFERENCEMENT_ACCESSOIRES[[#Headers],[REF]])))))</f>
        <v/>
      </c>
      <c r="H140" s="8" t="str">
        <f ca="1">IF('PR-tampon'!E106="","",IF('PR-tampon'!E106=0,"",INDIRECT(NOM_FR_ACCESSOIRES&amp;ADDRESS('PR-tampon'!$E106,COLUMN(REFERENCEMENT_ACCESSOIRES[[#Headers],[AVIS LIMITE AU]])))))</f>
        <v/>
      </c>
      <c r="I140" s="8" t="str">
        <f ca="1">IF('PR-tampon'!E106="","",IF('PR-tampon'!E106=0,"",INDIRECT(NOM_FR_ACCESSOIRES&amp;ADDRESS('PR-tampon'!$E106,COLUMN(REFERENCEMENT_ACCESSOIRES[[#Headers],[TC/TNC
dans le domaine d''emploi visé]])))))</f>
        <v/>
      </c>
      <c r="J140" s="30" t="str">
        <f ca="1">IF('PR-tampon'!E106="","",IF('PR-tampon'!E106=0,"",INDIRECT(NOM_FR_ACCESSOIRES&amp;ADDRESS('PR-tampon'!$E106,COLUMN(REFERENCEMENT_ACCESSOIRES[[#Headers],[TYPE DE POSE]])))))</f>
        <v/>
      </c>
      <c r="K140" s="30" t="str">
        <f ca="1">IF('PR-tampon'!E106="","",IF('PR-tampon'!E106=0,"",IF(INDIRECT(NOM_FR_ACCESSOIRES&amp;ADDRESS('PR-tampon'!$E106,COLUMN(REFERENCEMENT_ACCESSOIRES[[#Headers],[OBSERVATIONS SUR DOMAINE D''EMPLOI]])))=0,"",INDIRECT(NOM_FR_ACCESSOIRES&amp;ADDRESS('PR-tampon'!$E106,COLUMN(REFERENCEMENT_ACCESSOIRES[[#Headers],[OBSERVATIONS SUR DOMAINE D''EMPLOI]]))))))</f>
        <v/>
      </c>
      <c r="L140" s="30" t="str">
        <f ca="1">IF('PR-tampon'!$E106="","",IF('PR-tampon'!$E106=0,"",INDIRECT(NOM_FR_ACCESSOIRES&amp;ADDRESS('PR-tampon'!$E106,COLUMN(REFERENCEMENT_ACCESSOIRES[[#Headers],[REVETEMENT VISE]])))))</f>
        <v/>
      </c>
      <c r="M140" s="30" t="str">
        <f ca="1">IF('PR-tampon'!$E106="","",IF('PR-tampon'!$E106=0,"",IF(INDIRECT(NOM_FR_ACCESSOIRES&amp;ADDRESS('PR-tampon'!$E106,COLUMN(REFERENCEMENT_ACCESSOIRES[[#Headers],[PRODUITS D''ETANCHEITE]])))=0,"",INDIRECT(NOM_FR_ACCESSOIRES&amp;ADDRESS('PR-tampon'!$E106,COLUMN(REFERENCEMENT_ACCESSOIRES[[#Headers],[PRODUITS D''ETANCHEITE]]))))))</f>
        <v/>
      </c>
      <c r="N140" s="30" t="str">
        <f ca="1">IF('PR-tampon'!$E106="","",IF('PR-tampon'!$E106=0,"",INDIRECT(NOM_FR_ACCESSOIRES&amp;ADDRESS('PR-tampon'!$E106,COLUMN(REFERENCEMENT_ACCESSOIRES[[#Headers],[CHAPE OU MORTIER VISE]])))))</f>
        <v/>
      </c>
      <c r="O140" s="30" t="str">
        <f ca="1">IF('PR-tampon'!$E106="","",IF('PR-tampon'!$E106=0,"",IF(INDIRECT(NOM_FR_ACCESSOIRES&amp;ADDRESS('PR-tampon'!$E106,COLUMN(REFERENCEMENT_ACCESSOIRES[[#Headers],[RESULTAT TYPE ISOLANT]])))=0,"",INDIRECT(NOM_FR_ACCESSOIRES&amp;ADDRESS('PR-tampon'!$E106,COLUMN(REFERENCEMENT_ACCESSOIRES[[#Headers],[RESULTAT TYPE ISOLANT]]))))))</f>
        <v/>
      </c>
    </row>
    <row r="141" spans="2:15" ht="70.150000000000006" customHeight="1" x14ac:dyDescent="0.25">
      <c r="B141" s="8" t="str">
        <f ca="1">IF('PR-tampon'!E107="","",IF('PR-tampon'!E107=0,"",INDIRECT(NOM_FR_ACCESSOIRES&amp;ADDRESS('PR-tampon'!$E107,COLUMN(REFERENCEMENT_ACCESSOIRES[[#Headers],[DATE REFERENCEMENT]])))))</f>
        <v/>
      </c>
      <c r="C141" s="2" t="str">
        <f ca="1">IF('PR-tampon'!E107="","",IF('PR-tampon'!E107=0,"",INDIRECT(NOM_FR_ACCESSOIRES&amp;ADDRESS('PR-tampon'!$E107,COLUMN(REFERENCEMENT_ACCESSOIRES[[#Headers],[TYPE DE PROCEDE]])))))</f>
        <v/>
      </c>
      <c r="D141" s="2" t="str">
        <f ca="1">IF('PR-tampon'!E107="","",IF('PR-tampon'!E107=0,"",INDIRECT(NOM_FR_ACCESSOIRES&amp;ADDRESS('PR-tampon'!$E107,COLUMN(REFERENCEMENT_ACCESSOIRES[[#Headers],[NOM COMMERCIAL DU PROCEDE]])))))</f>
        <v/>
      </c>
      <c r="E141" s="2" t="str">
        <f ca="1">IF('PR-tampon'!E107="","",IF('PR-tampon'!E107=0,"",INDIRECT(NOM_FR_ACCESSOIRES&amp;ADDRESS('PR-tampon'!$E107,COLUMN(REFERENCEMENT_ACCESSOIRES[[#Headers],[FABRICANT/TITULAIRE]])))))</f>
        <v/>
      </c>
      <c r="F141" s="2" t="str">
        <f ca="1">IF('PR-tampon'!E107="","",IF('PR-tampon'!E107=0,"",INDIRECT(NOM_FR_ACCESSOIRES&amp;ADDRESS('PR-tampon'!$E107,COLUMN(REFERENCEMENT_ACCESSOIRES[[#Headers],[TYPE DE DOCUMENT DE REFERENCE]])))))</f>
        <v/>
      </c>
      <c r="G141" s="2" t="str">
        <f ca="1">IF('PR-tampon'!E107="","",IF('PR-tampon'!E107=0,"",INDIRECT(NOM_FR_ACCESSOIRES&amp;ADDRESS('PR-tampon'!$E107,COLUMN(REFERENCEMENT_ACCESSOIRES[[#Headers],[REF]])))))</f>
        <v/>
      </c>
      <c r="H141" s="8" t="str">
        <f ca="1">IF('PR-tampon'!E107="","",IF('PR-tampon'!E107=0,"",INDIRECT(NOM_FR_ACCESSOIRES&amp;ADDRESS('PR-tampon'!$E107,COLUMN(REFERENCEMENT_ACCESSOIRES[[#Headers],[AVIS LIMITE AU]])))))</f>
        <v/>
      </c>
      <c r="I141" s="8" t="str">
        <f ca="1">IF('PR-tampon'!E107="","",IF('PR-tampon'!E107=0,"",INDIRECT(NOM_FR_ACCESSOIRES&amp;ADDRESS('PR-tampon'!$E107,COLUMN(REFERENCEMENT_ACCESSOIRES[[#Headers],[TC/TNC
dans le domaine d''emploi visé]])))))</f>
        <v/>
      </c>
      <c r="J141" s="30" t="str">
        <f ca="1">IF('PR-tampon'!E107="","",IF('PR-tampon'!E107=0,"",INDIRECT(NOM_FR_ACCESSOIRES&amp;ADDRESS('PR-tampon'!$E107,COLUMN(REFERENCEMENT_ACCESSOIRES[[#Headers],[TYPE DE POSE]])))))</f>
        <v/>
      </c>
      <c r="K141" s="30" t="str">
        <f ca="1">IF('PR-tampon'!E107="","",IF('PR-tampon'!E107=0,"",IF(INDIRECT(NOM_FR_ACCESSOIRES&amp;ADDRESS('PR-tampon'!$E107,COLUMN(REFERENCEMENT_ACCESSOIRES[[#Headers],[OBSERVATIONS SUR DOMAINE D''EMPLOI]])))=0,"",INDIRECT(NOM_FR_ACCESSOIRES&amp;ADDRESS('PR-tampon'!$E107,COLUMN(REFERENCEMENT_ACCESSOIRES[[#Headers],[OBSERVATIONS SUR DOMAINE D''EMPLOI]]))))))</f>
        <v/>
      </c>
      <c r="L141" s="30" t="str">
        <f ca="1">IF('PR-tampon'!$E107="","",IF('PR-tampon'!$E107=0,"",INDIRECT(NOM_FR_ACCESSOIRES&amp;ADDRESS('PR-tampon'!$E107,COLUMN(REFERENCEMENT_ACCESSOIRES[[#Headers],[REVETEMENT VISE]])))))</f>
        <v/>
      </c>
      <c r="M141" s="30" t="str">
        <f ca="1">IF('PR-tampon'!$E107="","",IF('PR-tampon'!$E107=0,"",IF(INDIRECT(NOM_FR_ACCESSOIRES&amp;ADDRESS('PR-tampon'!$E107,COLUMN(REFERENCEMENT_ACCESSOIRES[[#Headers],[PRODUITS D''ETANCHEITE]])))=0,"",INDIRECT(NOM_FR_ACCESSOIRES&amp;ADDRESS('PR-tampon'!$E107,COLUMN(REFERENCEMENT_ACCESSOIRES[[#Headers],[PRODUITS D''ETANCHEITE]]))))))</f>
        <v/>
      </c>
      <c r="N141" s="30" t="str">
        <f ca="1">IF('PR-tampon'!$E107="","",IF('PR-tampon'!$E107=0,"",INDIRECT(NOM_FR_ACCESSOIRES&amp;ADDRESS('PR-tampon'!$E107,COLUMN(REFERENCEMENT_ACCESSOIRES[[#Headers],[CHAPE OU MORTIER VISE]])))))</f>
        <v/>
      </c>
      <c r="O141" s="30" t="str">
        <f ca="1">IF('PR-tampon'!$E107="","",IF('PR-tampon'!$E107=0,"",IF(INDIRECT(NOM_FR_ACCESSOIRES&amp;ADDRESS('PR-tampon'!$E107,COLUMN(REFERENCEMENT_ACCESSOIRES[[#Headers],[RESULTAT TYPE ISOLANT]])))=0,"",INDIRECT(NOM_FR_ACCESSOIRES&amp;ADDRESS('PR-tampon'!$E107,COLUMN(REFERENCEMENT_ACCESSOIRES[[#Headers],[RESULTAT TYPE ISOLANT]]))))))</f>
        <v/>
      </c>
    </row>
    <row r="142" spans="2:15" ht="70.150000000000006" customHeight="1" x14ac:dyDescent="0.25">
      <c r="B142" s="8" t="str">
        <f ca="1">IF('PR-tampon'!E108="","",IF('PR-tampon'!E108=0,"",INDIRECT(NOM_FR_ACCESSOIRES&amp;ADDRESS('PR-tampon'!$E108,COLUMN(REFERENCEMENT_ACCESSOIRES[[#Headers],[DATE REFERENCEMENT]])))))</f>
        <v/>
      </c>
      <c r="C142" s="2" t="str">
        <f ca="1">IF('PR-tampon'!E108="","",IF('PR-tampon'!E108=0,"",INDIRECT(NOM_FR_ACCESSOIRES&amp;ADDRESS('PR-tampon'!$E108,COLUMN(REFERENCEMENT_ACCESSOIRES[[#Headers],[TYPE DE PROCEDE]])))))</f>
        <v/>
      </c>
      <c r="D142" s="2" t="str">
        <f ca="1">IF('PR-tampon'!E108="","",IF('PR-tampon'!E108=0,"",INDIRECT(NOM_FR_ACCESSOIRES&amp;ADDRESS('PR-tampon'!$E108,COLUMN(REFERENCEMENT_ACCESSOIRES[[#Headers],[NOM COMMERCIAL DU PROCEDE]])))))</f>
        <v/>
      </c>
      <c r="E142" s="2" t="str">
        <f ca="1">IF('PR-tampon'!E108="","",IF('PR-tampon'!E108=0,"",INDIRECT(NOM_FR_ACCESSOIRES&amp;ADDRESS('PR-tampon'!$E108,COLUMN(REFERENCEMENT_ACCESSOIRES[[#Headers],[FABRICANT/TITULAIRE]])))))</f>
        <v/>
      </c>
      <c r="F142" s="2" t="str">
        <f ca="1">IF('PR-tampon'!E108="","",IF('PR-tampon'!E108=0,"",INDIRECT(NOM_FR_ACCESSOIRES&amp;ADDRESS('PR-tampon'!$E108,COLUMN(REFERENCEMENT_ACCESSOIRES[[#Headers],[TYPE DE DOCUMENT DE REFERENCE]])))))</f>
        <v/>
      </c>
      <c r="G142" s="2" t="str">
        <f ca="1">IF('PR-tampon'!E108="","",IF('PR-tampon'!E108=0,"",INDIRECT(NOM_FR_ACCESSOIRES&amp;ADDRESS('PR-tampon'!$E108,COLUMN(REFERENCEMENT_ACCESSOIRES[[#Headers],[REF]])))))</f>
        <v/>
      </c>
      <c r="H142" s="8" t="str">
        <f ca="1">IF('PR-tampon'!E108="","",IF('PR-tampon'!E108=0,"",INDIRECT(NOM_FR_ACCESSOIRES&amp;ADDRESS('PR-tampon'!$E108,COLUMN(REFERENCEMENT_ACCESSOIRES[[#Headers],[AVIS LIMITE AU]])))))</f>
        <v/>
      </c>
      <c r="I142" s="8" t="str">
        <f ca="1">IF('PR-tampon'!E108="","",IF('PR-tampon'!E108=0,"",INDIRECT(NOM_FR_ACCESSOIRES&amp;ADDRESS('PR-tampon'!$E108,COLUMN(REFERENCEMENT_ACCESSOIRES[[#Headers],[TC/TNC
dans le domaine d''emploi visé]])))))</f>
        <v/>
      </c>
      <c r="J142" s="30" t="str">
        <f ca="1">IF('PR-tampon'!E108="","",IF('PR-tampon'!E108=0,"",INDIRECT(NOM_FR_ACCESSOIRES&amp;ADDRESS('PR-tampon'!$E108,COLUMN(REFERENCEMENT_ACCESSOIRES[[#Headers],[TYPE DE POSE]])))))</f>
        <v/>
      </c>
      <c r="K142" s="30" t="str">
        <f ca="1">IF('PR-tampon'!E108="","",IF('PR-tampon'!E108=0,"",IF(INDIRECT(NOM_FR_ACCESSOIRES&amp;ADDRESS('PR-tampon'!$E108,COLUMN(REFERENCEMENT_ACCESSOIRES[[#Headers],[OBSERVATIONS SUR DOMAINE D''EMPLOI]])))=0,"",INDIRECT(NOM_FR_ACCESSOIRES&amp;ADDRESS('PR-tampon'!$E108,COLUMN(REFERENCEMENT_ACCESSOIRES[[#Headers],[OBSERVATIONS SUR DOMAINE D''EMPLOI]]))))))</f>
        <v/>
      </c>
      <c r="L142" s="30" t="str">
        <f ca="1">IF('PR-tampon'!$E108="","",IF('PR-tampon'!$E108=0,"",INDIRECT(NOM_FR_ACCESSOIRES&amp;ADDRESS('PR-tampon'!$E108,COLUMN(REFERENCEMENT_ACCESSOIRES[[#Headers],[REVETEMENT VISE]])))))</f>
        <v/>
      </c>
      <c r="M142" s="30" t="str">
        <f ca="1">IF('PR-tampon'!$E108="","",IF('PR-tampon'!$E108=0,"",IF(INDIRECT(NOM_FR_ACCESSOIRES&amp;ADDRESS('PR-tampon'!$E108,COLUMN(REFERENCEMENT_ACCESSOIRES[[#Headers],[PRODUITS D''ETANCHEITE]])))=0,"",INDIRECT(NOM_FR_ACCESSOIRES&amp;ADDRESS('PR-tampon'!$E108,COLUMN(REFERENCEMENT_ACCESSOIRES[[#Headers],[PRODUITS D''ETANCHEITE]]))))))</f>
        <v/>
      </c>
      <c r="N142" s="30" t="str">
        <f ca="1">IF('PR-tampon'!$E108="","",IF('PR-tampon'!$E108=0,"",INDIRECT(NOM_FR_ACCESSOIRES&amp;ADDRESS('PR-tampon'!$E108,COLUMN(REFERENCEMENT_ACCESSOIRES[[#Headers],[CHAPE OU MORTIER VISE]])))))</f>
        <v/>
      </c>
      <c r="O142" s="30" t="str">
        <f ca="1">IF('PR-tampon'!$E108="","",IF('PR-tampon'!$E108=0,"",IF(INDIRECT(NOM_FR_ACCESSOIRES&amp;ADDRESS('PR-tampon'!$E108,COLUMN(REFERENCEMENT_ACCESSOIRES[[#Headers],[RESULTAT TYPE ISOLANT]])))=0,"",INDIRECT(NOM_FR_ACCESSOIRES&amp;ADDRESS('PR-tampon'!$E108,COLUMN(REFERENCEMENT_ACCESSOIRES[[#Headers],[RESULTAT TYPE ISOLANT]]))))))</f>
        <v/>
      </c>
    </row>
    <row r="143" spans="2:15" ht="70.150000000000006" customHeight="1" x14ac:dyDescent="0.25">
      <c r="B143" s="8" t="str">
        <f ca="1">IF('PR-tampon'!E109="","",IF('PR-tampon'!E109=0,"",INDIRECT(NOM_FR_ACCESSOIRES&amp;ADDRESS('PR-tampon'!$E109,COLUMN(REFERENCEMENT_ACCESSOIRES[[#Headers],[DATE REFERENCEMENT]])))))</f>
        <v/>
      </c>
      <c r="C143" s="2" t="str">
        <f ca="1">IF('PR-tampon'!E109="","",IF('PR-tampon'!E109=0,"",INDIRECT(NOM_FR_ACCESSOIRES&amp;ADDRESS('PR-tampon'!$E109,COLUMN(REFERENCEMENT_ACCESSOIRES[[#Headers],[TYPE DE PROCEDE]])))))</f>
        <v/>
      </c>
      <c r="D143" s="2" t="str">
        <f ca="1">IF('PR-tampon'!E109="","",IF('PR-tampon'!E109=0,"",INDIRECT(NOM_FR_ACCESSOIRES&amp;ADDRESS('PR-tampon'!$E109,COLUMN(REFERENCEMENT_ACCESSOIRES[[#Headers],[NOM COMMERCIAL DU PROCEDE]])))))</f>
        <v/>
      </c>
      <c r="E143" s="2" t="str">
        <f ca="1">IF('PR-tampon'!E109="","",IF('PR-tampon'!E109=0,"",INDIRECT(NOM_FR_ACCESSOIRES&amp;ADDRESS('PR-tampon'!$E109,COLUMN(REFERENCEMENT_ACCESSOIRES[[#Headers],[FABRICANT/TITULAIRE]])))))</f>
        <v/>
      </c>
      <c r="F143" s="2" t="str">
        <f ca="1">IF('PR-tampon'!E109="","",IF('PR-tampon'!E109=0,"",INDIRECT(NOM_FR_ACCESSOIRES&amp;ADDRESS('PR-tampon'!$E109,COLUMN(REFERENCEMENT_ACCESSOIRES[[#Headers],[TYPE DE DOCUMENT DE REFERENCE]])))))</f>
        <v/>
      </c>
      <c r="G143" s="2" t="str">
        <f ca="1">IF('PR-tampon'!E109="","",IF('PR-tampon'!E109=0,"",INDIRECT(NOM_FR_ACCESSOIRES&amp;ADDRESS('PR-tampon'!$E109,COLUMN(REFERENCEMENT_ACCESSOIRES[[#Headers],[REF]])))))</f>
        <v/>
      </c>
      <c r="H143" s="8" t="str">
        <f ca="1">IF('PR-tampon'!E109="","",IF('PR-tampon'!E109=0,"",INDIRECT(NOM_FR_ACCESSOIRES&amp;ADDRESS('PR-tampon'!$E109,COLUMN(REFERENCEMENT_ACCESSOIRES[[#Headers],[AVIS LIMITE AU]])))))</f>
        <v/>
      </c>
      <c r="I143" s="8" t="str">
        <f ca="1">IF('PR-tampon'!E109="","",IF('PR-tampon'!E109=0,"",INDIRECT(NOM_FR_ACCESSOIRES&amp;ADDRESS('PR-tampon'!$E109,COLUMN(REFERENCEMENT_ACCESSOIRES[[#Headers],[TC/TNC
dans le domaine d''emploi visé]])))))</f>
        <v/>
      </c>
      <c r="J143" s="30" t="str">
        <f ca="1">IF('PR-tampon'!E109="","",IF('PR-tampon'!E109=0,"",INDIRECT(NOM_FR_ACCESSOIRES&amp;ADDRESS('PR-tampon'!$E109,COLUMN(REFERENCEMENT_ACCESSOIRES[[#Headers],[TYPE DE POSE]])))))</f>
        <v/>
      </c>
      <c r="K143" s="30" t="str">
        <f ca="1">IF('PR-tampon'!E109="","",IF('PR-tampon'!E109=0,"",IF(INDIRECT(NOM_FR_ACCESSOIRES&amp;ADDRESS('PR-tampon'!$E109,COLUMN(REFERENCEMENT_ACCESSOIRES[[#Headers],[OBSERVATIONS SUR DOMAINE D''EMPLOI]])))=0,"",INDIRECT(NOM_FR_ACCESSOIRES&amp;ADDRESS('PR-tampon'!$E109,COLUMN(REFERENCEMENT_ACCESSOIRES[[#Headers],[OBSERVATIONS SUR DOMAINE D''EMPLOI]]))))))</f>
        <v/>
      </c>
      <c r="L143" s="30" t="str">
        <f ca="1">IF('PR-tampon'!$E109="","",IF('PR-tampon'!$E109=0,"",INDIRECT(NOM_FR_ACCESSOIRES&amp;ADDRESS('PR-tampon'!$E109,COLUMN(REFERENCEMENT_ACCESSOIRES[[#Headers],[REVETEMENT VISE]])))))</f>
        <v/>
      </c>
      <c r="M143" s="30" t="str">
        <f ca="1">IF('PR-tampon'!$E109="","",IF('PR-tampon'!$E109=0,"",IF(INDIRECT(NOM_FR_ACCESSOIRES&amp;ADDRESS('PR-tampon'!$E109,COLUMN(REFERENCEMENT_ACCESSOIRES[[#Headers],[PRODUITS D''ETANCHEITE]])))=0,"",INDIRECT(NOM_FR_ACCESSOIRES&amp;ADDRESS('PR-tampon'!$E109,COLUMN(REFERENCEMENT_ACCESSOIRES[[#Headers],[PRODUITS D''ETANCHEITE]]))))))</f>
        <v/>
      </c>
      <c r="N143" s="30" t="str">
        <f ca="1">IF('PR-tampon'!$E109="","",IF('PR-tampon'!$E109=0,"",INDIRECT(NOM_FR_ACCESSOIRES&amp;ADDRESS('PR-tampon'!$E109,COLUMN(REFERENCEMENT_ACCESSOIRES[[#Headers],[CHAPE OU MORTIER VISE]])))))</f>
        <v/>
      </c>
      <c r="O143" s="30" t="str">
        <f ca="1">IF('PR-tampon'!$E109="","",IF('PR-tampon'!$E109=0,"",IF(INDIRECT(NOM_FR_ACCESSOIRES&amp;ADDRESS('PR-tampon'!$E109,COLUMN(REFERENCEMENT_ACCESSOIRES[[#Headers],[RESULTAT TYPE ISOLANT]])))=0,"",INDIRECT(NOM_FR_ACCESSOIRES&amp;ADDRESS('PR-tampon'!$E109,COLUMN(REFERENCEMENT_ACCESSOIRES[[#Headers],[RESULTAT TYPE ISOLANT]]))))))</f>
        <v/>
      </c>
    </row>
    <row r="144" spans="2:15" ht="70.150000000000006" customHeight="1" x14ac:dyDescent="0.25">
      <c r="B144" s="8" t="str">
        <f ca="1">IF('PR-tampon'!E110="","",IF('PR-tampon'!E110=0,"",INDIRECT(NOM_FR_ACCESSOIRES&amp;ADDRESS('PR-tampon'!$E110,COLUMN(REFERENCEMENT_ACCESSOIRES[[#Headers],[DATE REFERENCEMENT]])))))</f>
        <v/>
      </c>
      <c r="C144" s="2" t="str">
        <f ca="1">IF('PR-tampon'!E110="","",IF('PR-tampon'!E110=0,"",INDIRECT(NOM_FR_ACCESSOIRES&amp;ADDRESS('PR-tampon'!$E110,COLUMN(REFERENCEMENT_ACCESSOIRES[[#Headers],[TYPE DE PROCEDE]])))))</f>
        <v/>
      </c>
      <c r="D144" s="2" t="str">
        <f ca="1">IF('PR-tampon'!E110="","",IF('PR-tampon'!E110=0,"",INDIRECT(NOM_FR_ACCESSOIRES&amp;ADDRESS('PR-tampon'!$E110,COLUMN(REFERENCEMENT_ACCESSOIRES[[#Headers],[NOM COMMERCIAL DU PROCEDE]])))))</f>
        <v/>
      </c>
      <c r="E144" s="2" t="str">
        <f ca="1">IF('PR-tampon'!E110="","",IF('PR-tampon'!E110=0,"",INDIRECT(NOM_FR_ACCESSOIRES&amp;ADDRESS('PR-tampon'!$E110,COLUMN(REFERENCEMENT_ACCESSOIRES[[#Headers],[FABRICANT/TITULAIRE]])))))</f>
        <v/>
      </c>
      <c r="F144" s="2" t="str">
        <f ca="1">IF('PR-tampon'!E110="","",IF('PR-tampon'!E110=0,"",INDIRECT(NOM_FR_ACCESSOIRES&amp;ADDRESS('PR-tampon'!$E110,COLUMN(REFERENCEMENT_ACCESSOIRES[[#Headers],[TYPE DE DOCUMENT DE REFERENCE]])))))</f>
        <v/>
      </c>
      <c r="G144" s="2" t="str">
        <f ca="1">IF('PR-tampon'!E110="","",IF('PR-tampon'!E110=0,"",INDIRECT(NOM_FR_ACCESSOIRES&amp;ADDRESS('PR-tampon'!$E110,COLUMN(REFERENCEMENT_ACCESSOIRES[[#Headers],[REF]])))))</f>
        <v/>
      </c>
      <c r="H144" s="8" t="str">
        <f ca="1">IF('PR-tampon'!E110="","",IF('PR-tampon'!E110=0,"",INDIRECT(NOM_FR_ACCESSOIRES&amp;ADDRESS('PR-tampon'!$E110,COLUMN(REFERENCEMENT_ACCESSOIRES[[#Headers],[AVIS LIMITE AU]])))))</f>
        <v/>
      </c>
      <c r="I144" s="8" t="str">
        <f ca="1">IF('PR-tampon'!E110="","",IF('PR-tampon'!E110=0,"",INDIRECT(NOM_FR_ACCESSOIRES&amp;ADDRESS('PR-tampon'!$E110,COLUMN(REFERENCEMENT_ACCESSOIRES[[#Headers],[TC/TNC
dans le domaine d''emploi visé]])))))</f>
        <v/>
      </c>
      <c r="J144" s="30" t="str">
        <f ca="1">IF('PR-tampon'!E110="","",IF('PR-tampon'!E110=0,"",INDIRECT(NOM_FR_ACCESSOIRES&amp;ADDRESS('PR-tampon'!$E110,COLUMN(REFERENCEMENT_ACCESSOIRES[[#Headers],[TYPE DE POSE]])))))</f>
        <v/>
      </c>
      <c r="K144" s="30" t="str">
        <f ca="1">IF('PR-tampon'!E110="","",IF('PR-tampon'!E110=0,"",IF(INDIRECT(NOM_FR_ACCESSOIRES&amp;ADDRESS('PR-tampon'!$E110,COLUMN(REFERENCEMENT_ACCESSOIRES[[#Headers],[OBSERVATIONS SUR DOMAINE D''EMPLOI]])))=0,"",INDIRECT(NOM_FR_ACCESSOIRES&amp;ADDRESS('PR-tampon'!$E110,COLUMN(REFERENCEMENT_ACCESSOIRES[[#Headers],[OBSERVATIONS SUR DOMAINE D''EMPLOI]]))))))</f>
        <v/>
      </c>
      <c r="L144" s="30" t="str">
        <f ca="1">IF('PR-tampon'!$E110="","",IF('PR-tampon'!$E110=0,"",INDIRECT(NOM_FR_ACCESSOIRES&amp;ADDRESS('PR-tampon'!$E110,COLUMN(REFERENCEMENT_ACCESSOIRES[[#Headers],[REVETEMENT VISE]])))))</f>
        <v/>
      </c>
      <c r="M144" s="30" t="str">
        <f ca="1">IF('PR-tampon'!$E110="","",IF('PR-tampon'!$E110=0,"",IF(INDIRECT(NOM_FR_ACCESSOIRES&amp;ADDRESS('PR-tampon'!$E110,COLUMN(REFERENCEMENT_ACCESSOIRES[[#Headers],[PRODUITS D''ETANCHEITE]])))=0,"",INDIRECT(NOM_FR_ACCESSOIRES&amp;ADDRESS('PR-tampon'!$E110,COLUMN(REFERENCEMENT_ACCESSOIRES[[#Headers],[PRODUITS D''ETANCHEITE]]))))))</f>
        <v/>
      </c>
      <c r="N144" s="30" t="str">
        <f ca="1">IF('PR-tampon'!$E110="","",IF('PR-tampon'!$E110=0,"",INDIRECT(NOM_FR_ACCESSOIRES&amp;ADDRESS('PR-tampon'!$E110,COLUMN(REFERENCEMENT_ACCESSOIRES[[#Headers],[CHAPE OU MORTIER VISE]])))))</f>
        <v/>
      </c>
      <c r="O144" s="30" t="str">
        <f ca="1">IF('PR-tampon'!$E110="","",IF('PR-tampon'!$E110=0,"",IF(INDIRECT(NOM_FR_ACCESSOIRES&amp;ADDRESS('PR-tampon'!$E110,COLUMN(REFERENCEMENT_ACCESSOIRES[[#Headers],[RESULTAT TYPE ISOLANT]])))=0,"",INDIRECT(NOM_FR_ACCESSOIRES&amp;ADDRESS('PR-tampon'!$E110,COLUMN(REFERENCEMENT_ACCESSOIRES[[#Headers],[RESULTAT TYPE ISOLANT]]))))))</f>
        <v/>
      </c>
    </row>
    <row r="145" spans="2:15" ht="70.150000000000006" customHeight="1" x14ac:dyDescent="0.25">
      <c r="B145" s="8" t="str">
        <f ca="1">IF('PR-tampon'!E111="","",IF('PR-tampon'!E111=0,"",INDIRECT(NOM_FR_ACCESSOIRES&amp;ADDRESS('PR-tampon'!$E111,COLUMN(REFERENCEMENT_ACCESSOIRES[[#Headers],[DATE REFERENCEMENT]])))))</f>
        <v/>
      </c>
      <c r="C145" s="2" t="str">
        <f ca="1">IF('PR-tampon'!E111="","",IF('PR-tampon'!E111=0,"",INDIRECT(NOM_FR_ACCESSOIRES&amp;ADDRESS('PR-tampon'!$E111,COLUMN(REFERENCEMENT_ACCESSOIRES[[#Headers],[TYPE DE PROCEDE]])))))</f>
        <v/>
      </c>
      <c r="D145" s="2" t="str">
        <f ca="1">IF('PR-tampon'!E111="","",IF('PR-tampon'!E111=0,"",INDIRECT(NOM_FR_ACCESSOIRES&amp;ADDRESS('PR-tampon'!$E111,COLUMN(REFERENCEMENT_ACCESSOIRES[[#Headers],[NOM COMMERCIAL DU PROCEDE]])))))</f>
        <v/>
      </c>
      <c r="E145" s="2" t="str">
        <f ca="1">IF('PR-tampon'!E111="","",IF('PR-tampon'!E111=0,"",INDIRECT(NOM_FR_ACCESSOIRES&amp;ADDRESS('PR-tampon'!$E111,COLUMN(REFERENCEMENT_ACCESSOIRES[[#Headers],[FABRICANT/TITULAIRE]])))))</f>
        <v/>
      </c>
      <c r="F145" s="2" t="str">
        <f ca="1">IF('PR-tampon'!E111="","",IF('PR-tampon'!E111=0,"",INDIRECT(NOM_FR_ACCESSOIRES&amp;ADDRESS('PR-tampon'!$E111,COLUMN(REFERENCEMENT_ACCESSOIRES[[#Headers],[TYPE DE DOCUMENT DE REFERENCE]])))))</f>
        <v/>
      </c>
      <c r="G145" s="2" t="str">
        <f ca="1">IF('PR-tampon'!E111="","",IF('PR-tampon'!E111=0,"",INDIRECT(NOM_FR_ACCESSOIRES&amp;ADDRESS('PR-tampon'!$E111,COLUMN(REFERENCEMENT_ACCESSOIRES[[#Headers],[REF]])))))</f>
        <v/>
      </c>
      <c r="H145" s="8" t="str">
        <f ca="1">IF('PR-tampon'!E111="","",IF('PR-tampon'!E111=0,"",INDIRECT(NOM_FR_ACCESSOIRES&amp;ADDRESS('PR-tampon'!$E111,COLUMN(REFERENCEMENT_ACCESSOIRES[[#Headers],[AVIS LIMITE AU]])))))</f>
        <v/>
      </c>
      <c r="I145" s="8" t="str">
        <f ca="1">IF('PR-tampon'!E111="","",IF('PR-tampon'!E111=0,"",INDIRECT(NOM_FR_ACCESSOIRES&amp;ADDRESS('PR-tampon'!$E111,COLUMN(REFERENCEMENT_ACCESSOIRES[[#Headers],[TC/TNC
dans le domaine d''emploi visé]])))))</f>
        <v/>
      </c>
      <c r="J145" s="30" t="str">
        <f ca="1">IF('PR-tampon'!E111="","",IF('PR-tampon'!E111=0,"",INDIRECT(NOM_FR_ACCESSOIRES&amp;ADDRESS('PR-tampon'!$E111,COLUMN(REFERENCEMENT_ACCESSOIRES[[#Headers],[TYPE DE POSE]])))))</f>
        <v/>
      </c>
      <c r="K145" s="30" t="str">
        <f ca="1">IF('PR-tampon'!E111="","",IF('PR-tampon'!E111=0,"",IF(INDIRECT(NOM_FR_ACCESSOIRES&amp;ADDRESS('PR-tampon'!$E111,COLUMN(REFERENCEMENT_ACCESSOIRES[[#Headers],[OBSERVATIONS SUR DOMAINE D''EMPLOI]])))=0,"",INDIRECT(NOM_FR_ACCESSOIRES&amp;ADDRESS('PR-tampon'!$E111,COLUMN(REFERENCEMENT_ACCESSOIRES[[#Headers],[OBSERVATIONS SUR DOMAINE D''EMPLOI]]))))))</f>
        <v/>
      </c>
      <c r="L145" s="30" t="str">
        <f ca="1">IF('PR-tampon'!$E111="","",IF('PR-tampon'!$E111=0,"",INDIRECT(NOM_FR_ACCESSOIRES&amp;ADDRESS('PR-tampon'!$E111,COLUMN(REFERENCEMENT_ACCESSOIRES[[#Headers],[REVETEMENT VISE]])))))</f>
        <v/>
      </c>
      <c r="M145" s="30" t="str">
        <f ca="1">IF('PR-tampon'!$E111="","",IF('PR-tampon'!$E111=0,"",IF(INDIRECT(NOM_FR_ACCESSOIRES&amp;ADDRESS('PR-tampon'!$E111,COLUMN(REFERENCEMENT_ACCESSOIRES[[#Headers],[PRODUITS D''ETANCHEITE]])))=0,"",INDIRECT(NOM_FR_ACCESSOIRES&amp;ADDRESS('PR-tampon'!$E111,COLUMN(REFERENCEMENT_ACCESSOIRES[[#Headers],[PRODUITS D''ETANCHEITE]]))))))</f>
        <v/>
      </c>
      <c r="N145" s="30" t="str">
        <f ca="1">IF('PR-tampon'!$E111="","",IF('PR-tampon'!$E111=0,"",INDIRECT(NOM_FR_ACCESSOIRES&amp;ADDRESS('PR-tampon'!$E111,COLUMN(REFERENCEMENT_ACCESSOIRES[[#Headers],[CHAPE OU MORTIER VISE]])))))</f>
        <v/>
      </c>
      <c r="O145" s="30" t="str">
        <f ca="1">IF('PR-tampon'!$E111="","",IF('PR-tampon'!$E111=0,"",IF(INDIRECT(NOM_FR_ACCESSOIRES&amp;ADDRESS('PR-tampon'!$E111,COLUMN(REFERENCEMENT_ACCESSOIRES[[#Headers],[RESULTAT TYPE ISOLANT]])))=0,"",INDIRECT(NOM_FR_ACCESSOIRES&amp;ADDRESS('PR-tampon'!$E111,COLUMN(REFERENCEMENT_ACCESSOIRES[[#Headers],[RESULTAT TYPE ISOLANT]]))))))</f>
        <v/>
      </c>
    </row>
    <row r="146" spans="2:15" ht="70.150000000000006" customHeight="1" x14ac:dyDescent="0.25">
      <c r="B146" s="8" t="str">
        <f ca="1">IF('PR-tampon'!E112="","",IF('PR-tampon'!E112=0,"",INDIRECT(NOM_FR_ACCESSOIRES&amp;ADDRESS('PR-tampon'!$E112,COLUMN(REFERENCEMENT_ACCESSOIRES[[#Headers],[DATE REFERENCEMENT]])))))</f>
        <v/>
      </c>
      <c r="C146" s="2" t="str">
        <f ca="1">IF('PR-tampon'!E112="","",IF('PR-tampon'!E112=0,"",INDIRECT(NOM_FR_ACCESSOIRES&amp;ADDRESS('PR-tampon'!$E112,COLUMN(REFERENCEMENT_ACCESSOIRES[[#Headers],[TYPE DE PROCEDE]])))))</f>
        <v/>
      </c>
      <c r="D146" s="2" t="str">
        <f ca="1">IF('PR-tampon'!E112="","",IF('PR-tampon'!E112=0,"",INDIRECT(NOM_FR_ACCESSOIRES&amp;ADDRESS('PR-tampon'!$E112,COLUMN(REFERENCEMENT_ACCESSOIRES[[#Headers],[NOM COMMERCIAL DU PROCEDE]])))))</f>
        <v/>
      </c>
      <c r="E146" s="2" t="str">
        <f ca="1">IF('PR-tampon'!E112="","",IF('PR-tampon'!E112=0,"",INDIRECT(NOM_FR_ACCESSOIRES&amp;ADDRESS('PR-tampon'!$E112,COLUMN(REFERENCEMENT_ACCESSOIRES[[#Headers],[FABRICANT/TITULAIRE]])))))</f>
        <v/>
      </c>
      <c r="F146" s="2" t="str">
        <f ca="1">IF('PR-tampon'!E112="","",IF('PR-tampon'!E112=0,"",INDIRECT(NOM_FR_ACCESSOIRES&amp;ADDRESS('PR-tampon'!$E112,COLUMN(REFERENCEMENT_ACCESSOIRES[[#Headers],[TYPE DE DOCUMENT DE REFERENCE]])))))</f>
        <v/>
      </c>
      <c r="G146" s="2" t="str">
        <f ca="1">IF('PR-tampon'!E112="","",IF('PR-tampon'!E112=0,"",INDIRECT(NOM_FR_ACCESSOIRES&amp;ADDRESS('PR-tampon'!$E112,COLUMN(REFERENCEMENT_ACCESSOIRES[[#Headers],[REF]])))))</f>
        <v/>
      </c>
      <c r="H146" s="8" t="str">
        <f ca="1">IF('PR-tampon'!E112="","",IF('PR-tampon'!E112=0,"",INDIRECT(NOM_FR_ACCESSOIRES&amp;ADDRESS('PR-tampon'!$E112,COLUMN(REFERENCEMENT_ACCESSOIRES[[#Headers],[AVIS LIMITE AU]])))))</f>
        <v/>
      </c>
      <c r="I146" s="8" t="str">
        <f ca="1">IF('PR-tampon'!E112="","",IF('PR-tampon'!E112=0,"",INDIRECT(NOM_FR_ACCESSOIRES&amp;ADDRESS('PR-tampon'!$E112,COLUMN(REFERENCEMENT_ACCESSOIRES[[#Headers],[TC/TNC
dans le domaine d''emploi visé]])))))</f>
        <v/>
      </c>
      <c r="J146" s="30" t="str">
        <f ca="1">IF('PR-tampon'!E112="","",IF('PR-tampon'!E112=0,"",INDIRECT(NOM_FR_ACCESSOIRES&amp;ADDRESS('PR-tampon'!$E112,COLUMN(REFERENCEMENT_ACCESSOIRES[[#Headers],[TYPE DE POSE]])))))</f>
        <v/>
      </c>
      <c r="K146" s="30" t="str">
        <f ca="1">IF('PR-tampon'!E112="","",IF('PR-tampon'!E112=0,"",IF(INDIRECT(NOM_FR_ACCESSOIRES&amp;ADDRESS('PR-tampon'!$E112,COLUMN(REFERENCEMENT_ACCESSOIRES[[#Headers],[OBSERVATIONS SUR DOMAINE D''EMPLOI]])))=0,"",INDIRECT(NOM_FR_ACCESSOIRES&amp;ADDRESS('PR-tampon'!$E112,COLUMN(REFERENCEMENT_ACCESSOIRES[[#Headers],[OBSERVATIONS SUR DOMAINE D''EMPLOI]]))))))</f>
        <v/>
      </c>
      <c r="L146" s="30" t="str">
        <f ca="1">IF('PR-tampon'!$E112="","",IF('PR-tampon'!$E112=0,"",INDIRECT(NOM_FR_ACCESSOIRES&amp;ADDRESS('PR-tampon'!$E112,COLUMN(REFERENCEMENT_ACCESSOIRES[[#Headers],[REVETEMENT VISE]])))))</f>
        <v/>
      </c>
      <c r="M146" s="30" t="str">
        <f ca="1">IF('PR-tampon'!$E112="","",IF('PR-tampon'!$E112=0,"",IF(INDIRECT(NOM_FR_ACCESSOIRES&amp;ADDRESS('PR-tampon'!$E112,COLUMN(REFERENCEMENT_ACCESSOIRES[[#Headers],[PRODUITS D''ETANCHEITE]])))=0,"",INDIRECT(NOM_FR_ACCESSOIRES&amp;ADDRESS('PR-tampon'!$E112,COLUMN(REFERENCEMENT_ACCESSOIRES[[#Headers],[PRODUITS D''ETANCHEITE]]))))))</f>
        <v/>
      </c>
      <c r="N146" s="30" t="str">
        <f ca="1">IF('PR-tampon'!$E112="","",IF('PR-tampon'!$E112=0,"",INDIRECT(NOM_FR_ACCESSOIRES&amp;ADDRESS('PR-tampon'!$E112,COLUMN(REFERENCEMENT_ACCESSOIRES[[#Headers],[CHAPE OU MORTIER VISE]])))))</f>
        <v/>
      </c>
      <c r="O146" s="30" t="str">
        <f ca="1">IF('PR-tampon'!$E112="","",IF('PR-tampon'!$E112=0,"",IF(INDIRECT(NOM_FR_ACCESSOIRES&amp;ADDRESS('PR-tampon'!$E112,COLUMN(REFERENCEMENT_ACCESSOIRES[[#Headers],[RESULTAT TYPE ISOLANT]])))=0,"",INDIRECT(NOM_FR_ACCESSOIRES&amp;ADDRESS('PR-tampon'!$E112,COLUMN(REFERENCEMENT_ACCESSOIRES[[#Headers],[RESULTAT TYPE ISOLANT]]))))))</f>
        <v/>
      </c>
    </row>
    <row r="147" spans="2:15" ht="70.150000000000006" customHeight="1" x14ac:dyDescent="0.25">
      <c r="B147" s="8" t="str">
        <f ca="1">IF('PR-tampon'!E113="","",IF('PR-tampon'!E113=0,"",INDIRECT(NOM_FR_ACCESSOIRES&amp;ADDRESS('PR-tampon'!$E113,COLUMN(REFERENCEMENT_ACCESSOIRES[[#Headers],[DATE REFERENCEMENT]])))))</f>
        <v/>
      </c>
      <c r="C147" s="2" t="str">
        <f ca="1">IF('PR-tampon'!E113="","",IF('PR-tampon'!E113=0,"",INDIRECT(NOM_FR_ACCESSOIRES&amp;ADDRESS('PR-tampon'!$E113,COLUMN(REFERENCEMENT_ACCESSOIRES[[#Headers],[TYPE DE PROCEDE]])))))</f>
        <v/>
      </c>
      <c r="D147" s="2" t="str">
        <f ca="1">IF('PR-tampon'!E113="","",IF('PR-tampon'!E113=0,"",INDIRECT(NOM_FR_ACCESSOIRES&amp;ADDRESS('PR-tampon'!$E113,COLUMN(REFERENCEMENT_ACCESSOIRES[[#Headers],[NOM COMMERCIAL DU PROCEDE]])))))</f>
        <v/>
      </c>
      <c r="E147" s="2" t="str">
        <f ca="1">IF('PR-tampon'!E113="","",IF('PR-tampon'!E113=0,"",INDIRECT(NOM_FR_ACCESSOIRES&amp;ADDRESS('PR-tampon'!$E113,COLUMN(REFERENCEMENT_ACCESSOIRES[[#Headers],[FABRICANT/TITULAIRE]])))))</f>
        <v/>
      </c>
      <c r="F147" s="2" t="str">
        <f ca="1">IF('PR-tampon'!E113="","",IF('PR-tampon'!E113=0,"",INDIRECT(NOM_FR_ACCESSOIRES&amp;ADDRESS('PR-tampon'!$E113,COLUMN(REFERENCEMENT_ACCESSOIRES[[#Headers],[TYPE DE DOCUMENT DE REFERENCE]])))))</f>
        <v/>
      </c>
      <c r="G147" s="2" t="str">
        <f ca="1">IF('PR-tampon'!E113="","",IF('PR-tampon'!E113=0,"",INDIRECT(NOM_FR_ACCESSOIRES&amp;ADDRESS('PR-tampon'!$E113,COLUMN(REFERENCEMENT_ACCESSOIRES[[#Headers],[REF]])))))</f>
        <v/>
      </c>
      <c r="H147" s="8" t="str">
        <f ca="1">IF('PR-tampon'!E113="","",IF('PR-tampon'!E113=0,"",INDIRECT(NOM_FR_ACCESSOIRES&amp;ADDRESS('PR-tampon'!$E113,COLUMN(REFERENCEMENT_ACCESSOIRES[[#Headers],[AVIS LIMITE AU]])))))</f>
        <v/>
      </c>
      <c r="I147" s="8" t="str">
        <f ca="1">IF('PR-tampon'!E113="","",IF('PR-tampon'!E113=0,"",INDIRECT(NOM_FR_ACCESSOIRES&amp;ADDRESS('PR-tampon'!$E113,COLUMN(REFERENCEMENT_ACCESSOIRES[[#Headers],[TC/TNC
dans le domaine d''emploi visé]])))))</f>
        <v/>
      </c>
      <c r="J147" s="30" t="str">
        <f ca="1">IF('PR-tampon'!E113="","",IF('PR-tampon'!E113=0,"",INDIRECT(NOM_FR_ACCESSOIRES&amp;ADDRESS('PR-tampon'!$E113,COLUMN(REFERENCEMENT_ACCESSOIRES[[#Headers],[TYPE DE POSE]])))))</f>
        <v/>
      </c>
      <c r="K147" s="30" t="str">
        <f ca="1">IF('PR-tampon'!E113="","",IF('PR-tampon'!E113=0,"",IF(INDIRECT(NOM_FR_ACCESSOIRES&amp;ADDRESS('PR-tampon'!$E113,COLUMN(REFERENCEMENT_ACCESSOIRES[[#Headers],[OBSERVATIONS SUR DOMAINE D''EMPLOI]])))=0,"",INDIRECT(NOM_FR_ACCESSOIRES&amp;ADDRESS('PR-tampon'!$E113,COLUMN(REFERENCEMENT_ACCESSOIRES[[#Headers],[OBSERVATIONS SUR DOMAINE D''EMPLOI]]))))))</f>
        <v/>
      </c>
      <c r="L147" s="30" t="str">
        <f ca="1">IF('PR-tampon'!$E113="","",IF('PR-tampon'!$E113=0,"",INDIRECT(NOM_FR_ACCESSOIRES&amp;ADDRESS('PR-tampon'!$E113,COLUMN(REFERENCEMENT_ACCESSOIRES[[#Headers],[REVETEMENT VISE]])))))</f>
        <v/>
      </c>
      <c r="M147" s="30" t="str">
        <f ca="1">IF('PR-tampon'!$E113="","",IF('PR-tampon'!$E113=0,"",IF(INDIRECT(NOM_FR_ACCESSOIRES&amp;ADDRESS('PR-tampon'!$E113,COLUMN(REFERENCEMENT_ACCESSOIRES[[#Headers],[PRODUITS D''ETANCHEITE]])))=0,"",INDIRECT(NOM_FR_ACCESSOIRES&amp;ADDRESS('PR-tampon'!$E113,COLUMN(REFERENCEMENT_ACCESSOIRES[[#Headers],[PRODUITS D''ETANCHEITE]]))))))</f>
        <v/>
      </c>
      <c r="N147" s="30" t="str">
        <f ca="1">IF('PR-tampon'!$E113="","",IF('PR-tampon'!$E113=0,"",INDIRECT(NOM_FR_ACCESSOIRES&amp;ADDRESS('PR-tampon'!$E113,COLUMN(REFERENCEMENT_ACCESSOIRES[[#Headers],[CHAPE OU MORTIER VISE]])))))</f>
        <v/>
      </c>
      <c r="O147" s="30" t="str">
        <f ca="1">IF('PR-tampon'!$E113="","",IF('PR-tampon'!$E113=0,"",IF(INDIRECT(NOM_FR_ACCESSOIRES&amp;ADDRESS('PR-tampon'!$E113,COLUMN(REFERENCEMENT_ACCESSOIRES[[#Headers],[RESULTAT TYPE ISOLANT]])))=0,"",INDIRECT(NOM_FR_ACCESSOIRES&amp;ADDRESS('PR-tampon'!$E113,COLUMN(REFERENCEMENT_ACCESSOIRES[[#Headers],[RESULTAT TYPE ISOLANT]]))))))</f>
        <v/>
      </c>
    </row>
    <row r="148" spans="2:15" ht="70.150000000000006" customHeight="1" x14ac:dyDescent="0.25">
      <c r="B148" s="8" t="str">
        <f ca="1">IF('PR-tampon'!E114="","",IF('PR-tampon'!E114=0,"",INDIRECT(NOM_FR_ACCESSOIRES&amp;ADDRESS('PR-tampon'!$E114,COLUMN(REFERENCEMENT_ACCESSOIRES[[#Headers],[DATE REFERENCEMENT]])))))</f>
        <v/>
      </c>
      <c r="C148" s="2" t="str">
        <f ca="1">IF('PR-tampon'!E114="","",IF('PR-tampon'!E114=0,"",INDIRECT(NOM_FR_ACCESSOIRES&amp;ADDRESS('PR-tampon'!$E114,COLUMN(REFERENCEMENT_ACCESSOIRES[[#Headers],[TYPE DE PROCEDE]])))))</f>
        <v/>
      </c>
      <c r="D148" s="2" t="str">
        <f ca="1">IF('PR-tampon'!E114="","",IF('PR-tampon'!E114=0,"",INDIRECT(NOM_FR_ACCESSOIRES&amp;ADDRESS('PR-tampon'!$E114,COLUMN(REFERENCEMENT_ACCESSOIRES[[#Headers],[NOM COMMERCIAL DU PROCEDE]])))))</f>
        <v/>
      </c>
      <c r="E148" s="2" t="str">
        <f ca="1">IF('PR-tampon'!E114="","",IF('PR-tampon'!E114=0,"",INDIRECT(NOM_FR_ACCESSOIRES&amp;ADDRESS('PR-tampon'!$E114,COLUMN(REFERENCEMENT_ACCESSOIRES[[#Headers],[FABRICANT/TITULAIRE]])))))</f>
        <v/>
      </c>
      <c r="F148" s="2" t="str">
        <f ca="1">IF('PR-tampon'!E114="","",IF('PR-tampon'!E114=0,"",INDIRECT(NOM_FR_ACCESSOIRES&amp;ADDRESS('PR-tampon'!$E114,COLUMN(REFERENCEMENT_ACCESSOIRES[[#Headers],[TYPE DE DOCUMENT DE REFERENCE]])))))</f>
        <v/>
      </c>
      <c r="G148" s="2" t="str">
        <f ca="1">IF('PR-tampon'!E114="","",IF('PR-tampon'!E114=0,"",INDIRECT(NOM_FR_ACCESSOIRES&amp;ADDRESS('PR-tampon'!$E114,COLUMN(REFERENCEMENT_ACCESSOIRES[[#Headers],[REF]])))))</f>
        <v/>
      </c>
      <c r="H148" s="8" t="str">
        <f ca="1">IF('PR-tampon'!E114="","",IF('PR-tampon'!E114=0,"",INDIRECT(NOM_FR_ACCESSOIRES&amp;ADDRESS('PR-tampon'!$E114,COLUMN(REFERENCEMENT_ACCESSOIRES[[#Headers],[AVIS LIMITE AU]])))))</f>
        <v/>
      </c>
      <c r="I148" s="8" t="str">
        <f ca="1">IF('PR-tampon'!E114="","",IF('PR-tampon'!E114=0,"",INDIRECT(NOM_FR_ACCESSOIRES&amp;ADDRESS('PR-tampon'!$E114,COLUMN(REFERENCEMENT_ACCESSOIRES[[#Headers],[TC/TNC
dans le domaine d''emploi visé]])))))</f>
        <v/>
      </c>
      <c r="J148" s="30" t="str">
        <f ca="1">IF('PR-tampon'!E114="","",IF('PR-tampon'!E114=0,"",INDIRECT(NOM_FR_ACCESSOIRES&amp;ADDRESS('PR-tampon'!$E114,COLUMN(REFERENCEMENT_ACCESSOIRES[[#Headers],[TYPE DE POSE]])))))</f>
        <v/>
      </c>
      <c r="K148" s="30" t="str">
        <f ca="1">IF('PR-tampon'!E114="","",IF('PR-tampon'!E114=0,"",IF(INDIRECT(NOM_FR_ACCESSOIRES&amp;ADDRESS('PR-tampon'!$E114,COLUMN(REFERENCEMENT_ACCESSOIRES[[#Headers],[OBSERVATIONS SUR DOMAINE D''EMPLOI]])))=0,"",INDIRECT(NOM_FR_ACCESSOIRES&amp;ADDRESS('PR-tampon'!$E114,COLUMN(REFERENCEMENT_ACCESSOIRES[[#Headers],[OBSERVATIONS SUR DOMAINE D''EMPLOI]]))))))</f>
        <v/>
      </c>
      <c r="L148" s="30" t="str">
        <f ca="1">IF('PR-tampon'!$E114="","",IF('PR-tampon'!$E114=0,"",INDIRECT(NOM_FR_ACCESSOIRES&amp;ADDRESS('PR-tampon'!$E114,COLUMN(REFERENCEMENT_ACCESSOIRES[[#Headers],[REVETEMENT VISE]])))))</f>
        <v/>
      </c>
      <c r="M148" s="30" t="str">
        <f ca="1">IF('PR-tampon'!$E114="","",IF('PR-tampon'!$E114=0,"",IF(INDIRECT(NOM_FR_ACCESSOIRES&amp;ADDRESS('PR-tampon'!$E114,COLUMN(REFERENCEMENT_ACCESSOIRES[[#Headers],[PRODUITS D''ETANCHEITE]])))=0,"",INDIRECT(NOM_FR_ACCESSOIRES&amp;ADDRESS('PR-tampon'!$E114,COLUMN(REFERENCEMENT_ACCESSOIRES[[#Headers],[PRODUITS D''ETANCHEITE]]))))))</f>
        <v/>
      </c>
      <c r="N148" s="30" t="str">
        <f ca="1">IF('PR-tampon'!$E114="","",IF('PR-tampon'!$E114=0,"",INDIRECT(NOM_FR_ACCESSOIRES&amp;ADDRESS('PR-tampon'!$E114,COLUMN(REFERENCEMENT_ACCESSOIRES[[#Headers],[CHAPE OU MORTIER VISE]])))))</f>
        <v/>
      </c>
      <c r="O148" s="30" t="str">
        <f ca="1">IF('PR-tampon'!$E114="","",IF('PR-tampon'!$E114=0,"",IF(INDIRECT(NOM_FR_ACCESSOIRES&amp;ADDRESS('PR-tampon'!$E114,COLUMN(REFERENCEMENT_ACCESSOIRES[[#Headers],[RESULTAT TYPE ISOLANT]])))=0,"",INDIRECT(NOM_FR_ACCESSOIRES&amp;ADDRESS('PR-tampon'!$E114,COLUMN(REFERENCEMENT_ACCESSOIRES[[#Headers],[RESULTAT TYPE ISOLANT]]))))))</f>
        <v/>
      </c>
    </row>
    <row r="149" spans="2:15" ht="70.150000000000006" customHeight="1" x14ac:dyDescent="0.25">
      <c r="B149" s="8" t="str">
        <f ca="1">IF('PR-tampon'!E115="","",IF('PR-tampon'!E115=0,"",INDIRECT(NOM_FR_ACCESSOIRES&amp;ADDRESS('PR-tampon'!$E115,COLUMN(REFERENCEMENT_ACCESSOIRES[[#Headers],[DATE REFERENCEMENT]])))))</f>
        <v/>
      </c>
      <c r="C149" s="2" t="str">
        <f ca="1">IF('PR-tampon'!E115="","",IF('PR-tampon'!E115=0,"",INDIRECT(NOM_FR_ACCESSOIRES&amp;ADDRESS('PR-tampon'!$E115,COLUMN(REFERENCEMENT_ACCESSOIRES[[#Headers],[TYPE DE PROCEDE]])))))</f>
        <v/>
      </c>
      <c r="D149" s="2" t="str">
        <f ca="1">IF('PR-tampon'!E115="","",IF('PR-tampon'!E115=0,"",INDIRECT(NOM_FR_ACCESSOIRES&amp;ADDRESS('PR-tampon'!$E115,COLUMN(REFERENCEMENT_ACCESSOIRES[[#Headers],[NOM COMMERCIAL DU PROCEDE]])))))</f>
        <v/>
      </c>
      <c r="E149" s="2" t="str">
        <f ca="1">IF('PR-tampon'!E115="","",IF('PR-tampon'!E115=0,"",INDIRECT(NOM_FR_ACCESSOIRES&amp;ADDRESS('PR-tampon'!$E115,COLUMN(REFERENCEMENT_ACCESSOIRES[[#Headers],[FABRICANT/TITULAIRE]])))))</f>
        <v/>
      </c>
      <c r="F149" s="2" t="str">
        <f ca="1">IF('PR-tampon'!E115="","",IF('PR-tampon'!E115=0,"",INDIRECT(NOM_FR_ACCESSOIRES&amp;ADDRESS('PR-tampon'!$E115,COLUMN(REFERENCEMENT_ACCESSOIRES[[#Headers],[TYPE DE DOCUMENT DE REFERENCE]])))))</f>
        <v/>
      </c>
      <c r="G149" s="2" t="str">
        <f ca="1">IF('PR-tampon'!E115="","",IF('PR-tampon'!E115=0,"",INDIRECT(NOM_FR_ACCESSOIRES&amp;ADDRESS('PR-tampon'!$E115,COLUMN(REFERENCEMENT_ACCESSOIRES[[#Headers],[REF]])))))</f>
        <v/>
      </c>
      <c r="H149" s="8" t="str">
        <f ca="1">IF('PR-tampon'!E115="","",IF('PR-tampon'!E115=0,"",INDIRECT(NOM_FR_ACCESSOIRES&amp;ADDRESS('PR-tampon'!$E115,COLUMN(REFERENCEMENT_ACCESSOIRES[[#Headers],[AVIS LIMITE AU]])))))</f>
        <v/>
      </c>
      <c r="I149" s="8" t="str">
        <f ca="1">IF('PR-tampon'!E115="","",IF('PR-tampon'!E115=0,"",INDIRECT(NOM_FR_ACCESSOIRES&amp;ADDRESS('PR-tampon'!$E115,COLUMN(REFERENCEMENT_ACCESSOIRES[[#Headers],[TC/TNC
dans le domaine d''emploi visé]])))))</f>
        <v/>
      </c>
      <c r="J149" s="30" t="str">
        <f ca="1">IF('PR-tampon'!E115="","",IF('PR-tampon'!E115=0,"",INDIRECT(NOM_FR_ACCESSOIRES&amp;ADDRESS('PR-tampon'!$E115,COLUMN(REFERENCEMENT_ACCESSOIRES[[#Headers],[TYPE DE POSE]])))))</f>
        <v/>
      </c>
      <c r="K149" s="30" t="str">
        <f ca="1">IF('PR-tampon'!E115="","",IF('PR-tampon'!E115=0,"",IF(INDIRECT(NOM_FR_ACCESSOIRES&amp;ADDRESS('PR-tampon'!$E115,COLUMN(REFERENCEMENT_ACCESSOIRES[[#Headers],[OBSERVATIONS SUR DOMAINE D''EMPLOI]])))=0,"",INDIRECT(NOM_FR_ACCESSOIRES&amp;ADDRESS('PR-tampon'!$E115,COLUMN(REFERENCEMENT_ACCESSOIRES[[#Headers],[OBSERVATIONS SUR DOMAINE D''EMPLOI]]))))))</f>
        <v/>
      </c>
      <c r="L149" s="30" t="str">
        <f ca="1">IF('PR-tampon'!$E115="","",IF('PR-tampon'!$E115=0,"",INDIRECT(NOM_FR_ACCESSOIRES&amp;ADDRESS('PR-tampon'!$E115,COLUMN(REFERENCEMENT_ACCESSOIRES[[#Headers],[REVETEMENT VISE]])))))</f>
        <v/>
      </c>
      <c r="M149" s="30" t="str">
        <f ca="1">IF('PR-tampon'!$E115="","",IF('PR-tampon'!$E115=0,"",IF(INDIRECT(NOM_FR_ACCESSOIRES&amp;ADDRESS('PR-tampon'!$E115,COLUMN(REFERENCEMENT_ACCESSOIRES[[#Headers],[PRODUITS D''ETANCHEITE]])))=0,"",INDIRECT(NOM_FR_ACCESSOIRES&amp;ADDRESS('PR-tampon'!$E115,COLUMN(REFERENCEMENT_ACCESSOIRES[[#Headers],[PRODUITS D''ETANCHEITE]]))))))</f>
        <v/>
      </c>
      <c r="N149" s="30" t="str">
        <f ca="1">IF('PR-tampon'!$E115="","",IF('PR-tampon'!$E115=0,"",INDIRECT(NOM_FR_ACCESSOIRES&amp;ADDRESS('PR-tampon'!$E115,COLUMN(REFERENCEMENT_ACCESSOIRES[[#Headers],[CHAPE OU MORTIER VISE]])))))</f>
        <v/>
      </c>
      <c r="O149" s="30" t="str">
        <f ca="1">IF('PR-tampon'!$E115="","",IF('PR-tampon'!$E115=0,"",IF(INDIRECT(NOM_FR_ACCESSOIRES&amp;ADDRESS('PR-tampon'!$E115,COLUMN(REFERENCEMENT_ACCESSOIRES[[#Headers],[RESULTAT TYPE ISOLANT]])))=0,"",INDIRECT(NOM_FR_ACCESSOIRES&amp;ADDRESS('PR-tampon'!$E115,COLUMN(REFERENCEMENT_ACCESSOIRES[[#Headers],[RESULTAT TYPE ISOLANT]]))))))</f>
        <v/>
      </c>
    </row>
    <row r="150" spans="2:15" ht="70.150000000000006" customHeight="1" x14ac:dyDescent="0.25">
      <c r="B150" s="8" t="str">
        <f ca="1">IF('PR-tampon'!E116="","",IF('PR-tampon'!E116=0,"",INDIRECT(NOM_FR_ACCESSOIRES&amp;ADDRESS('PR-tampon'!$E116,COLUMN(REFERENCEMENT_ACCESSOIRES[[#Headers],[DATE REFERENCEMENT]])))))</f>
        <v/>
      </c>
      <c r="C150" s="2" t="str">
        <f ca="1">IF('PR-tampon'!E116="","",IF('PR-tampon'!E116=0,"",INDIRECT(NOM_FR_ACCESSOIRES&amp;ADDRESS('PR-tampon'!$E116,COLUMN(REFERENCEMENT_ACCESSOIRES[[#Headers],[TYPE DE PROCEDE]])))))</f>
        <v/>
      </c>
      <c r="D150" s="2" t="str">
        <f ca="1">IF('PR-tampon'!E116="","",IF('PR-tampon'!E116=0,"",INDIRECT(NOM_FR_ACCESSOIRES&amp;ADDRESS('PR-tampon'!$E116,COLUMN(REFERENCEMENT_ACCESSOIRES[[#Headers],[NOM COMMERCIAL DU PROCEDE]])))))</f>
        <v/>
      </c>
      <c r="E150" s="2" t="str">
        <f ca="1">IF('PR-tampon'!E116="","",IF('PR-tampon'!E116=0,"",INDIRECT(NOM_FR_ACCESSOIRES&amp;ADDRESS('PR-tampon'!$E116,COLUMN(REFERENCEMENT_ACCESSOIRES[[#Headers],[FABRICANT/TITULAIRE]])))))</f>
        <v/>
      </c>
      <c r="F150" s="2" t="str">
        <f ca="1">IF('PR-tampon'!E116="","",IF('PR-tampon'!E116=0,"",INDIRECT(NOM_FR_ACCESSOIRES&amp;ADDRESS('PR-tampon'!$E116,COLUMN(REFERENCEMENT_ACCESSOIRES[[#Headers],[TYPE DE DOCUMENT DE REFERENCE]])))))</f>
        <v/>
      </c>
      <c r="G150" s="2" t="str">
        <f ca="1">IF('PR-tampon'!E116="","",IF('PR-tampon'!E116=0,"",INDIRECT(NOM_FR_ACCESSOIRES&amp;ADDRESS('PR-tampon'!$E116,COLUMN(REFERENCEMENT_ACCESSOIRES[[#Headers],[REF]])))))</f>
        <v/>
      </c>
      <c r="H150" s="8" t="str">
        <f ca="1">IF('PR-tampon'!E116="","",IF('PR-tampon'!E116=0,"",INDIRECT(NOM_FR_ACCESSOIRES&amp;ADDRESS('PR-tampon'!$E116,COLUMN(REFERENCEMENT_ACCESSOIRES[[#Headers],[AVIS LIMITE AU]])))))</f>
        <v/>
      </c>
      <c r="I150" s="8" t="str">
        <f ca="1">IF('PR-tampon'!E116="","",IF('PR-tampon'!E116=0,"",INDIRECT(NOM_FR_ACCESSOIRES&amp;ADDRESS('PR-tampon'!$E116,COLUMN(REFERENCEMENT_ACCESSOIRES[[#Headers],[TC/TNC
dans le domaine d''emploi visé]])))))</f>
        <v/>
      </c>
      <c r="J150" s="30" t="str">
        <f ca="1">IF('PR-tampon'!E116="","",IF('PR-tampon'!E116=0,"",INDIRECT(NOM_FR_ACCESSOIRES&amp;ADDRESS('PR-tampon'!$E116,COLUMN(REFERENCEMENT_ACCESSOIRES[[#Headers],[TYPE DE POSE]])))))</f>
        <v/>
      </c>
      <c r="K150" s="30" t="str">
        <f ca="1">IF('PR-tampon'!E116="","",IF('PR-tampon'!E116=0,"",IF(INDIRECT(NOM_FR_ACCESSOIRES&amp;ADDRESS('PR-tampon'!$E116,COLUMN(REFERENCEMENT_ACCESSOIRES[[#Headers],[OBSERVATIONS SUR DOMAINE D''EMPLOI]])))=0,"",INDIRECT(NOM_FR_ACCESSOIRES&amp;ADDRESS('PR-tampon'!$E116,COLUMN(REFERENCEMENT_ACCESSOIRES[[#Headers],[OBSERVATIONS SUR DOMAINE D''EMPLOI]]))))))</f>
        <v/>
      </c>
      <c r="L150" s="30" t="str">
        <f ca="1">IF('PR-tampon'!$E116="","",IF('PR-tampon'!$E116=0,"",INDIRECT(NOM_FR_ACCESSOIRES&amp;ADDRESS('PR-tampon'!$E116,COLUMN(REFERENCEMENT_ACCESSOIRES[[#Headers],[REVETEMENT VISE]])))))</f>
        <v/>
      </c>
      <c r="M150" s="30" t="str">
        <f ca="1">IF('PR-tampon'!$E116="","",IF('PR-tampon'!$E116=0,"",IF(INDIRECT(NOM_FR_ACCESSOIRES&amp;ADDRESS('PR-tampon'!$E116,COLUMN(REFERENCEMENT_ACCESSOIRES[[#Headers],[PRODUITS D''ETANCHEITE]])))=0,"",INDIRECT(NOM_FR_ACCESSOIRES&amp;ADDRESS('PR-tampon'!$E116,COLUMN(REFERENCEMENT_ACCESSOIRES[[#Headers],[PRODUITS D''ETANCHEITE]]))))))</f>
        <v/>
      </c>
      <c r="N150" s="30" t="str">
        <f ca="1">IF('PR-tampon'!$E116="","",IF('PR-tampon'!$E116=0,"",INDIRECT(NOM_FR_ACCESSOIRES&amp;ADDRESS('PR-tampon'!$E116,COLUMN(REFERENCEMENT_ACCESSOIRES[[#Headers],[CHAPE OU MORTIER VISE]])))))</f>
        <v/>
      </c>
      <c r="O150" s="30" t="str">
        <f ca="1">IF('PR-tampon'!$E116="","",IF('PR-tampon'!$E116=0,"",IF(INDIRECT(NOM_FR_ACCESSOIRES&amp;ADDRESS('PR-tampon'!$E116,COLUMN(REFERENCEMENT_ACCESSOIRES[[#Headers],[RESULTAT TYPE ISOLANT]])))=0,"",INDIRECT(NOM_FR_ACCESSOIRES&amp;ADDRESS('PR-tampon'!$E116,COLUMN(REFERENCEMENT_ACCESSOIRES[[#Headers],[RESULTAT TYPE ISOLANT]]))))))</f>
        <v/>
      </c>
    </row>
    <row r="151" spans="2:15" ht="70.150000000000006" customHeight="1" x14ac:dyDescent="0.25">
      <c r="B151" s="8" t="str">
        <f ca="1">IF('PR-tampon'!E117="","",IF('PR-tampon'!E117=0,"",INDIRECT(NOM_FR_ACCESSOIRES&amp;ADDRESS('PR-tampon'!$E117,COLUMN(REFERENCEMENT_ACCESSOIRES[[#Headers],[DATE REFERENCEMENT]])))))</f>
        <v/>
      </c>
      <c r="C151" s="2" t="str">
        <f ca="1">IF('PR-tampon'!E117="","",IF('PR-tampon'!E117=0,"",INDIRECT(NOM_FR_ACCESSOIRES&amp;ADDRESS('PR-tampon'!$E117,COLUMN(REFERENCEMENT_ACCESSOIRES[[#Headers],[TYPE DE PROCEDE]])))))</f>
        <v/>
      </c>
      <c r="D151" s="2" t="str">
        <f ca="1">IF('PR-tampon'!E117="","",IF('PR-tampon'!E117=0,"",INDIRECT(NOM_FR_ACCESSOIRES&amp;ADDRESS('PR-tampon'!$E117,COLUMN(REFERENCEMENT_ACCESSOIRES[[#Headers],[NOM COMMERCIAL DU PROCEDE]])))))</f>
        <v/>
      </c>
      <c r="E151" s="2" t="str">
        <f ca="1">IF('PR-tampon'!E117="","",IF('PR-tampon'!E117=0,"",INDIRECT(NOM_FR_ACCESSOIRES&amp;ADDRESS('PR-tampon'!$E117,COLUMN(REFERENCEMENT_ACCESSOIRES[[#Headers],[FABRICANT/TITULAIRE]])))))</f>
        <v/>
      </c>
      <c r="F151" s="2" t="str">
        <f ca="1">IF('PR-tampon'!E117="","",IF('PR-tampon'!E117=0,"",INDIRECT(NOM_FR_ACCESSOIRES&amp;ADDRESS('PR-tampon'!$E117,COLUMN(REFERENCEMENT_ACCESSOIRES[[#Headers],[TYPE DE DOCUMENT DE REFERENCE]])))))</f>
        <v/>
      </c>
      <c r="G151" s="2" t="str">
        <f ca="1">IF('PR-tampon'!E117="","",IF('PR-tampon'!E117=0,"",INDIRECT(NOM_FR_ACCESSOIRES&amp;ADDRESS('PR-tampon'!$E117,COLUMN(REFERENCEMENT_ACCESSOIRES[[#Headers],[REF]])))))</f>
        <v/>
      </c>
      <c r="H151" s="8" t="str">
        <f ca="1">IF('PR-tampon'!E117="","",IF('PR-tampon'!E117=0,"",INDIRECT(NOM_FR_ACCESSOIRES&amp;ADDRESS('PR-tampon'!$E117,COLUMN(REFERENCEMENT_ACCESSOIRES[[#Headers],[AVIS LIMITE AU]])))))</f>
        <v/>
      </c>
      <c r="I151" s="8" t="str">
        <f ca="1">IF('PR-tampon'!E117="","",IF('PR-tampon'!E117=0,"",INDIRECT(NOM_FR_ACCESSOIRES&amp;ADDRESS('PR-tampon'!$E117,COLUMN(REFERENCEMENT_ACCESSOIRES[[#Headers],[TC/TNC
dans le domaine d''emploi visé]])))))</f>
        <v/>
      </c>
      <c r="J151" s="30" t="str">
        <f ca="1">IF('PR-tampon'!E117="","",IF('PR-tampon'!E117=0,"",INDIRECT(NOM_FR_ACCESSOIRES&amp;ADDRESS('PR-tampon'!$E117,COLUMN(REFERENCEMENT_ACCESSOIRES[[#Headers],[TYPE DE POSE]])))))</f>
        <v/>
      </c>
      <c r="K151" s="30" t="str">
        <f ca="1">IF('PR-tampon'!E117="","",IF('PR-tampon'!E117=0,"",IF(INDIRECT(NOM_FR_ACCESSOIRES&amp;ADDRESS('PR-tampon'!$E117,COLUMN(REFERENCEMENT_ACCESSOIRES[[#Headers],[OBSERVATIONS SUR DOMAINE D''EMPLOI]])))=0,"",INDIRECT(NOM_FR_ACCESSOIRES&amp;ADDRESS('PR-tampon'!$E117,COLUMN(REFERENCEMENT_ACCESSOIRES[[#Headers],[OBSERVATIONS SUR DOMAINE D''EMPLOI]]))))))</f>
        <v/>
      </c>
      <c r="L151" s="30" t="str">
        <f ca="1">IF('PR-tampon'!$E117="","",IF('PR-tampon'!$E117=0,"",INDIRECT(NOM_FR_ACCESSOIRES&amp;ADDRESS('PR-tampon'!$E117,COLUMN(REFERENCEMENT_ACCESSOIRES[[#Headers],[REVETEMENT VISE]])))))</f>
        <v/>
      </c>
      <c r="M151" s="30" t="str">
        <f ca="1">IF('PR-tampon'!$E117="","",IF('PR-tampon'!$E117=0,"",IF(INDIRECT(NOM_FR_ACCESSOIRES&amp;ADDRESS('PR-tampon'!$E117,COLUMN(REFERENCEMENT_ACCESSOIRES[[#Headers],[PRODUITS D''ETANCHEITE]])))=0,"",INDIRECT(NOM_FR_ACCESSOIRES&amp;ADDRESS('PR-tampon'!$E117,COLUMN(REFERENCEMENT_ACCESSOIRES[[#Headers],[PRODUITS D''ETANCHEITE]]))))))</f>
        <v/>
      </c>
      <c r="N151" s="30" t="str">
        <f ca="1">IF('PR-tampon'!$E117="","",IF('PR-tampon'!$E117=0,"",INDIRECT(NOM_FR_ACCESSOIRES&amp;ADDRESS('PR-tampon'!$E117,COLUMN(REFERENCEMENT_ACCESSOIRES[[#Headers],[CHAPE OU MORTIER VISE]])))))</f>
        <v/>
      </c>
      <c r="O151" s="30" t="str">
        <f ca="1">IF('PR-tampon'!$E117="","",IF('PR-tampon'!$E117=0,"",IF(INDIRECT(NOM_FR_ACCESSOIRES&amp;ADDRESS('PR-tampon'!$E117,COLUMN(REFERENCEMENT_ACCESSOIRES[[#Headers],[RESULTAT TYPE ISOLANT]])))=0,"",INDIRECT(NOM_FR_ACCESSOIRES&amp;ADDRESS('PR-tampon'!$E117,COLUMN(REFERENCEMENT_ACCESSOIRES[[#Headers],[RESULTAT TYPE ISOLANT]]))))))</f>
        <v/>
      </c>
    </row>
    <row r="152" spans="2:15" ht="70.150000000000006" customHeight="1" x14ac:dyDescent="0.25">
      <c r="B152" s="8" t="str">
        <f ca="1">IF('PR-tampon'!E118="","",IF('PR-tampon'!E118=0,"",INDIRECT(NOM_FR_ACCESSOIRES&amp;ADDRESS('PR-tampon'!$E118,COLUMN(REFERENCEMENT_ACCESSOIRES[[#Headers],[DATE REFERENCEMENT]])))))</f>
        <v/>
      </c>
      <c r="C152" s="2" t="str">
        <f ca="1">IF('PR-tampon'!E118="","",IF('PR-tampon'!E118=0,"",INDIRECT(NOM_FR_ACCESSOIRES&amp;ADDRESS('PR-tampon'!$E118,COLUMN(REFERENCEMENT_ACCESSOIRES[[#Headers],[TYPE DE PROCEDE]])))))</f>
        <v/>
      </c>
      <c r="D152" s="2" t="str">
        <f ca="1">IF('PR-tampon'!E118="","",IF('PR-tampon'!E118=0,"",INDIRECT(NOM_FR_ACCESSOIRES&amp;ADDRESS('PR-tampon'!$E118,COLUMN(REFERENCEMENT_ACCESSOIRES[[#Headers],[NOM COMMERCIAL DU PROCEDE]])))))</f>
        <v/>
      </c>
      <c r="E152" s="2" t="str">
        <f ca="1">IF('PR-tampon'!E118="","",IF('PR-tampon'!E118=0,"",INDIRECT(NOM_FR_ACCESSOIRES&amp;ADDRESS('PR-tampon'!$E118,COLUMN(REFERENCEMENT_ACCESSOIRES[[#Headers],[FABRICANT/TITULAIRE]])))))</f>
        <v/>
      </c>
      <c r="F152" s="2" t="str">
        <f ca="1">IF('PR-tampon'!E118="","",IF('PR-tampon'!E118=0,"",INDIRECT(NOM_FR_ACCESSOIRES&amp;ADDRESS('PR-tampon'!$E118,COLUMN(REFERENCEMENT_ACCESSOIRES[[#Headers],[TYPE DE DOCUMENT DE REFERENCE]])))))</f>
        <v/>
      </c>
      <c r="G152" s="2" t="str">
        <f ca="1">IF('PR-tampon'!E118="","",IF('PR-tampon'!E118=0,"",INDIRECT(NOM_FR_ACCESSOIRES&amp;ADDRESS('PR-tampon'!$E118,COLUMN(REFERENCEMENT_ACCESSOIRES[[#Headers],[REF]])))))</f>
        <v/>
      </c>
      <c r="H152" s="8" t="str">
        <f ca="1">IF('PR-tampon'!E118="","",IF('PR-tampon'!E118=0,"",INDIRECT(NOM_FR_ACCESSOIRES&amp;ADDRESS('PR-tampon'!$E118,COLUMN(REFERENCEMENT_ACCESSOIRES[[#Headers],[AVIS LIMITE AU]])))))</f>
        <v/>
      </c>
      <c r="I152" s="8" t="str">
        <f ca="1">IF('PR-tampon'!E118="","",IF('PR-tampon'!E118=0,"",INDIRECT(NOM_FR_ACCESSOIRES&amp;ADDRESS('PR-tampon'!$E118,COLUMN(REFERENCEMENT_ACCESSOIRES[[#Headers],[TC/TNC
dans le domaine d''emploi visé]])))))</f>
        <v/>
      </c>
      <c r="J152" s="30" t="str">
        <f ca="1">IF('PR-tampon'!E118="","",IF('PR-tampon'!E118=0,"",INDIRECT(NOM_FR_ACCESSOIRES&amp;ADDRESS('PR-tampon'!$E118,COLUMN(REFERENCEMENT_ACCESSOIRES[[#Headers],[TYPE DE POSE]])))))</f>
        <v/>
      </c>
      <c r="K152" s="30" t="str">
        <f ca="1">IF('PR-tampon'!E118="","",IF('PR-tampon'!E118=0,"",IF(INDIRECT(NOM_FR_ACCESSOIRES&amp;ADDRESS('PR-tampon'!$E118,COLUMN(REFERENCEMENT_ACCESSOIRES[[#Headers],[OBSERVATIONS SUR DOMAINE D''EMPLOI]])))=0,"",INDIRECT(NOM_FR_ACCESSOIRES&amp;ADDRESS('PR-tampon'!$E118,COLUMN(REFERENCEMENT_ACCESSOIRES[[#Headers],[OBSERVATIONS SUR DOMAINE D''EMPLOI]]))))))</f>
        <v/>
      </c>
      <c r="L152" s="30" t="str">
        <f ca="1">IF('PR-tampon'!$E118="","",IF('PR-tampon'!$E118=0,"",INDIRECT(NOM_FR_ACCESSOIRES&amp;ADDRESS('PR-tampon'!$E118,COLUMN(REFERENCEMENT_ACCESSOIRES[[#Headers],[REVETEMENT VISE]])))))</f>
        <v/>
      </c>
      <c r="M152" s="30" t="str">
        <f ca="1">IF('PR-tampon'!$E118="","",IF('PR-tampon'!$E118=0,"",IF(INDIRECT(NOM_FR_ACCESSOIRES&amp;ADDRESS('PR-tampon'!$E118,COLUMN(REFERENCEMENT_ACCESSOIRES[[#Headers],[PRODUITS D''ETANCHEITE]])))=0,"",INDIRECT(NOM_FR_ACCESSOIRES&amp;ADDRESS('PR-tampon'!$E118,COLUMN(REFERENCEMENT_ACCESSOIRES[[#Headers],[PRODUITS D''ETANCHEITE]]))))))</f>
        <v/>
      </c>
      <c r="N152" s="30" t="str">
        <f ca="1">IF('PR-tampon'!$E118="","",IF('PR-tampon'!$E118=0,"",INDIRECT(NOM_FR_ACCESSOIRES&amp;ADDRESS('PR-tampon'!$E118,COLUMN(REFERENCEMENT_ACCESSOIRES[[#Headers],[CHAPE OU MORTIER VISE]])))))</f>
        <v/>
      </c>
      <c r="O152" s="30" t="str">
        <f ca="1">IF('PR-tampon'!$E118="","",IF('PR-tampon'!$E118=0,"",IF(INDIRECT(NOM_FR_ACCESSOIRES&amp;ADDRESS('PR-tampon'!$E118,COLUMN(REFERENCEMENT_ACCESSOIRES[[#Headers],[RESULTAT TYPE ISOLANT]])))=0,"",INDIRECT(NOM_FR_ACCESSOIRES&amp;ADDRESS('PR-tampon'!$E118,COLUMN(REFERENCEMENT_ACCESSOIRES[[#Headers],[RESULTAT TYPE ISOLANT]]))))))</f>
        <v/>
      </c>
    </row>
    <row r="153" spans="2:15" ht="70.150000000000006" customHeight="1" x14ac:dyDescent="0.25">
      <c r="B153" s="8" t="str">
        <f ca="1">IF('PR-tampon'!E119="","",IF('PR-tampon'!E119=0,"",INDIRECT(NOM_FR_ACCESSOIRES&amp;ADDRESS('PR-tampon'!$E119,COLUMN(REFERENCEMENT_ACCESSOIRES[[#Headers],[DATE REFERENCEMENT]])))))</f>
        <v/>
      </c>
      <c r="C153" s="2" t="str">
        <f ca="1">IF('PR-tampon'!E119="","",IF('PR-tampon'!E119=0,"",INDIRECT(NOM_FR_ACCESSOIRES&amp;ADDRESS('PR-tampon'!$E119,COLUMN(REFERENCEMENT_ACCESSOIRES[[#Headers],[TYPE DE PROCEDE]])))))</f>
        <v/>
      </c>
      <c r="D153" s="2" t="str">
        <f ca="1">IF('PR-tampon'!E119="","",IF('PR-tampon'!E119=0,"",INDIRECT(NOM_FR_ACCESSOIRES&amp;ADDRESS('PR-tampon'!$E119,COLUMN(REFERENCEMENT_ACCESSOIRES[[#Headers],[NOM COMMERCIAL DU PROCEDE]])))))</f>
        <v/>
      </c>
      <c r="E153" s="2" t="str">
        <f ca="1">IF('PR-tampon'!E119="","",IF('PR-tampon'!E119=0,"",INDIRECT(NOM_FR_ACCESSOIRES&amp;ADDRESS('PR-tampon'!$E119,COLUMN(REFERENCEMENT_ACCESSOIRES[[#Headers],[FABRICANT/TITULAIRE]])))))</f>
        <v/>
      </c>
      <c r="F153" s="2" t="str">
        <f ca="1">IF('PR-tampon'!E119="","",IF('PR-tampon'!E119=0,"",INDIRECT(NOM_FR_ACCESSOIRES&amp;ADDRESS('PR-tampon'!$E119,COLUMN(REFERENCEMENT_ACCESSOIRES[[#Headers],[TYPE DE DOCUMENT DE REFERENCE]])))))</f>
        <v/>
      </c>
      <c r="G153" s="2" t="str">
        <f ca="1">IF('PR-tampon'!E119="","",IF('PR-tampon'!E119=0,"",INDIRECT(NOM_FR_ACCESSOIRES&amp;ADDRESS('PR-tampon'!$E119,COLUMN(REFERENCEMENT_ACCESSOIRES[[#Headers],[REF]])))))</f>
        <v/>
      </c>
      <c r="H153" s="8" t="str">
        <f ca="1">IF('PR-tampon'!E119="","",IF('PR-tampon'!E119=0,"",INDIRECT(NOM_FR_ACCESSOIRES&amp;ADDRESS('PR-tampon'!$E119,COLUMN(REFERENCEMENT_ACCESSOIRES[[#Headers],[AVIS LIMITE AU]])))))</f>
        <v/>
      </c>
      <c r="I153" s="8" t="str">
        <f ca="1">IF('PR-tampon'!E119="","",IF('PR-tampon'!E119=0,"",INDIRECT(NOM_FR_ACCESSOIRES&amp;ADDRESS('PR-tampon'!$E119,COLUMN(REFERENCEMENT_ACCESSOIRES[[#Headers],[TC/TNC
dans le domaine d''emploi visé]])))))</f>
        <v/>
      </c>
      <c r="J153" s="30" t="str">
        <f ca="1">IF('PR-tampon'!E119="","",IF('PR-tampon'!E119=0,"",INDIRECT(NOM_FR_ACCESSOIRES&amp;ADDRESS('PR-tampon'!$E119,COLUMN(REFERENCEMENT_ACCESSOIRES[[#Headers],[TYPE DE POSE]])))))</f>
        <v/>
      </c>
      <c r="K153" s="30" t="str">
        <f ca="1">IF('PR-tampon'!E119="","",IF('PR-tampon'!E119=0,"",IF(INDIRECT(NOM_FR_ACCESSOIRES&amp;ADDRESS('PR-tampon'!$E119,COLUMN(REFERENCEMENT_ACCESSOIRES[[#Headers],[OBSERVATIONS SUR DOMAINE D''EMPLOI]])))=0,"",INDIRECT(NOM_FR_ACCESSOIRES&amp;ADDRESS('PR-tampon'!$E119,COLUMN(REFERENCEMENT_ACCESSOIRES[[#Headers],[OBSERVATIONS SUR DOMAINE D''EMPLOI]]))))))</f>
        <v/>
      </c>
      <c r="L153" s="30" t="str">
        <f ca="1">IF('PR-tampon'!$E119="","",IF('PR-tampon'!$E119=0,"",INDIRECT(NOM_FR_ACCESSOIRES&amp;ADDRESS('PR-tampon'!$E119,COLUMN(REFERENCEMENT_ACCESSOIRES[[#Headers],[REVETEMENT VISE]])))))</f>
        <v/>
      </c>
      <c r="M153" s="30" t="str">
        <f ca="1">IF('PR-tampon'!$E119="","",IF('PR-tampon'!$E119=0,"",IF(INDIRECT(NOM_FR_ACCESSOIRES&amp;ADDRESS('PR-tampon'!$E119,COLUMN(REFERENCEMENT_ACCESSOIRES[[#Headers],[PRODUITS D''ETANCHEITE]])))=0,"",INDIRECT(NOM_FR_ACCESSOIRES&amp;ADDRESS('PR-tampon'!$E119,COLUMN(REFERENCEMENT_ACCESSOIRES[[#Headers],[PRODUITS D''ETANCHEITE]]))))))</f>
        <v/>
      </c>
      <c r="N153" s="30" t="str">
        <f ca="1">IF('PR-tampon'!$E119="","",IF('PR-tampon'!$E119=0,"",INDIRECT(NOM_FR_ACCESSOIRES&amp;ADDRESS('PR-tampon'!$E119,COLUMN(REFERENCEMENT_ACCESSOIRES[[#Headers],[CHAPE OU MORTIER VISE]])))))</f>
        <v/>
      </c>
      <c r="O153" s="30" t="str">
        <f ca="1">IF('PR-tampon'!$E119="","",IF('PR-tampon'!$E119=0,"",IF(INDIRECT(NOM_FR_ACCESSOIRES&amp;ADDRESS('PR-tampon'!$E119,COLUMN(REFERENCEMENT_ACCESSOIRES[[#Headers],[RESULTAT TYPE ISOLANT]])))=0,"",INDIRECT(NOM_FR_ACCESSOIRES&amp;ADDRESS('PR-tampon'!$E119,COLUMN(REFERENCEMENT_ACCESSOIRES[[#Headers],[RESULTAT TYPE ISOLANT]]))))))</f>
        <v/>
      </c>
    </row>
    <row r="154" spans="2:15" ht="70.150000000000006" customHeight="1" x14ac:dyDescent="0.25">
      <c r="B154" s="8" t="str">
        <f ca="1">IF('PR-tampon'!E120="","",IF('PR-tampon'!E120=0,"",INDIRECT(NOM_FR_ACCESSOIRES&amp;ADDRESS('PR-tampon'!$E120,COLUMN(REFERENCEMENT_ACCESSOIRES[[#Headers],[DATE REFERENCEMENT]])))))</f>
        <v/>
      </c>
      <c r="C154" s="2" t="str">
        <f ca="1">IF('PR-tampon'!E120="","",IF('PR-tampon'!E120=0,"",INDIRECT(NOM_FR_ACCESSOIRES&amp;ADDRESS('PR-tampon'!$E120,COLUMN(REFERENCEMENT_ACCESSOIRES[[#Headers],[TYPE DE PROCEDE]])))))</f>
        <v/>
      </c>
      <c r="D154" s="2" t="str">
        <f ca="1">IF('PR-tampon'!E120="","",IF('PR-tampon'!E120=0,"",INDIRECT(NOM_FR_ACCESSOIRES&amp;ADDRESS('PR-tampon'!$E120,COLUMN(REFERENCEMENT_ACCESSOIRES[[#Headers],[NOM COMMERCIAL DU PROCEDE]])))))</f>
        <v/>
      </c>
      <c r="E154" s="2" t="str">
        <f ca="1">IF('PR-tampon'!E120="","",IF('PR-tampon'!E120=0,"",INDIRECT(NOM_FR_ACCESSOIRES&amp;ADDRESS('PR-tampon'!$E120,COLUMN(REFERENCEMENT_ACCESSOIRES[[#Headers],[FABRICANT/TITULAIRE]])))))</f>
        <v/>
      </c>
      <c r="F154" s="2" t="str">
        <f ca="1">IF('PR-tampon'!E120="","",IF('PR-tampon'!E120=0,"",INDIRECT(NOM_FR_ACCESSOIRES&amp;ADDRESS('PR-tampon'!$E120,COLUMN(REFERENCEMENT_ACCESSOIRES[[#Headers],[TYPE DE DOCUMENT DE REFERENCE]])))))</f>
        <v/>
      </c>
      <c r="G154" s="2" t="str">
        <f ca="1">IF('PR-tampon'!E120="","",IF('PR-tampon'!E120=0,"",INDIRECT(NOM_FR_ACCESSOIRES&amp;ADDRESS('PR-tampon'!$E120,COLUMN(REFERENCEMENT_ACCESSOIRES[[#Headers],[REF]])))))</f>
        <v/>
      </c>
      <c r="H154" s="8" t="str">
        <f ca="1">IF('PR-tampon'!E120="","",IF('PR-tampon'!E120=0,"",INDIRECT(NOM_FR_ACCESSOIRES&amp;ADDRESS('PR-tampon'!$E120,COLUMN(REFERENCEMENT_ACCESSOIRES[[#Headers],[AVIS LIMITE AU]])))))</f>
        <v/>
      </c>
      <c r="I154" s="8" t="str">
        <f ca="1">IF('PR-tampon'!E120="","",IF('PR-tampon'!E120=0,"",INDIRECT(NOM_FR_ACCESSOIRES&amp;ADDRESS('PR-tampon'!$E120,COLUMN(REFERENCEMENT_ACCESSOIRES[[#Headers],[TC/TNC
dans le domaine d''emploi visé]])))))</f>
        <v/>
      </c>
      <c r="J154" s="30" t="str">
        <f ca="1">IF('PR-tampon'!E120="","",IF('PR-tampon'!E120=0,"",INDIRECT(NOM_FR_ACCESSOIRES&amp;ADDRESS('PR-tampon'!$E120,COLUMN(REFERENCEMENT_ACCESSOIRES[[#Headers],[TYPE DE POSE]])))))</f>
        <v/>
      </c>
      <c r="K154" s="30" t="str">
        <f ca="1">IF('PR-tampon'!E120="","",IF('PR-tampon'!E120=0,"",IF(INDIRECT(NOM_FR_ACCESSOIRES&amp;ADDRESS('PR-tampon'!$E120,COLUMN(REFERENCEMENT_ACCESSOIRES[[#Headers],[OBSERVATIONS SUR DOMAINE D''EMPLOI]])))=0,"",INDIRECT(NOM_FR_ACCESSOIRES&amp;ADDRESS('PR-tampon'!$E120,COLUMN(REFERENCEMENT_ACCESSOIRES[[#Headers],[OBSERVATIONS SUR DOMAINE D''EMPLOI]]))))))</f>
        <v/>
      </c>
      <c r="L154" s="30" t="str">
        <f ca="1">IF('PR-tampon'!$E120="","",IF('PR-tampon'!$E120=0,"",INDIRECT(NOM_FR_ACCESSOIRES&amp;ADDRESS('PR-tampon'!$E120,COLUMN(REFERENCEMENT_ACCESSOIRES[[#Headers],[REVETEMENT VISE]])))))</f>
        <v/>
      </c>
      <c r="M154" s="30" t="str">
        <f ca="1">IF('PR-tampon'!$E120="","",IF('PR-tampon'!$E120=0,"",IF(INDIRECT(NOM_FR_ACCESSOIRES&amp;ADDRESS('PR-tampon'!$E120,COLUMN(REFERENCEMENT_ACCESSOIRES[[#Headers],[PRODUITS D''ETANCHEITE]])))=0,"",INDIRECT(NOM_FR_ACCESSOIRES&amp;ADDRESS('PR-tampon'!$E120,COLUMN(REFERENCEMENT_ACCESSOIRES[[#Headers],[PRODUITS D''ETANCHEITE]]))))))</f>
        <v/>
      </c>
      <c r="N154" s="30" t="str">
        <f ca="1">IF('PR-tampon'!$E120="","",IF('PR-tampon'!$E120=0,"",INDIRECT(NOM_FR_ACCESSOIRES&amp;ADDRESS('PR-tampon'!$E120,COLUMN(REFERENCEMENT_ACCESSOIRES[[#Headers],[CHAPE OU MORTIER VISE]])))))</f>
        <v/>
      </c>
      <c r="O154" s="30" t="str">
        <f ca="1">IF('PR-tampon'!$E120="","",IF('PR-tampon'!$E120=0,"",IF(INDIRECT(NOM_FR_ACCESSOIRES&amp;ADDRESS('PR-tampon'!$E120,COLUMN(REFERENCEMENT_ACCESSOIRES[[#Headers],[RESULTAT TYPE ISOLANT]])))=0,"",INDIRECT(NOM_FR_ACCESSOIRES&amp;ADDRESS('PR-tampon'!$E120,COLUMN(REFERENCEMENT_ACCESSOIRES[[#Headers],[RESULTAT TYPE ISOLANT]]))))))</f>
        <v/>
      </c>
    </row>
    <row r="155" spans="2:15" ht="70.150000000000006" customHeight="1" x14ac:dyDescent="0.25">
      <c r="B155" s="8" t="str">
        <f ca="1">IF('PR-tampon'!E121="","",IF('PR-tampon'!E121=0,"",INDIRECT(NOM_FR_ACCESSOIRES&amp;ADDRESS('PR-tampon'!$E121,COLUMN(REFERENCEMENT_ACCESSOIRES[[#Headers],[DATE REFERENCEMENT]])))))</f>
        <v/>
      </c>
      <c r="C155" s="2" t="str">
        <f ca="1">IF('PR-tampon'!E121="","",IF('PR-tampon'!E121=0,"",INDIRECT(NOM_FR_ACCESSOIRES&amp;ADDRESS('PR-tampon'!$E121,COLUMN(REFERENCEMENT_ACCESSOIRES[[#Headers],[TYPE DE PROCEDE]])))))</f>
        <v/>
      </c>
      <c r="D155" s="2" t="str">
        <f ca="1">IF('PR-tampon'!E121="","",IF('PR-tampon'!E121=0,"",INDIRECT(NOM_FR_ACCESSOIRES&amp;ADDRESS('PR-tampon'!$E121,COLUMN(REFERENCEMENT_ACCESSOIRES[[#Headers],[NOM COMMERCIAL DU PROCEDE]])))))</f>
        <v/>
      </c>
      <c r="E155" s="2" t="str">
        <f ca="1">IF('PR-tampon'!E121="","",IF('PR-tampon'!E121=0,"",INDIRECT(NOM_FR_ACCESSOIRES&amp;ADDRESS('PR-tampon'!$E121,COLUMN(REFERENCEMENT_ACCESSOIRES[[#Headers],[FABRICANT/TITULAIRE]])))))</f>
        <v/>
      </c>
      <c r="F155" s="2" t="str">
        <f ca="1">IF('PR-tampon'!E121="","",IF('PR-tampon'!E121=0,"",INDIRECT(NOM_FR_ACCESSOIRES&amp;ADDRESS('PR-tampon'!$E121,COLUMN(REFERENCEMENT_ACCESSOIRES[[#Headers],[TYPE DE DOCUMENT DE REFERENCE]])))))</f>
        <v/>
      </c>
      <c r="G155" s="2" t="str">
        <f ca="1">IF('PR-tampon'!E121="","",IF('PR-tampon'!E121=0,"",INDIRECT(NOM_FR_ACCESSOIRES&amp;ADDRESS('PR-tampon'!$E121,COLUMN(REFERENCEMENT_ACCESSOIRES[[#Headers],[REF]])))))</f>
        <v/>
      </c>
      <c r="H155" s="8" t="str">
        <f ca="1">IF('PR-tampon'!E121="","",IF('PR-tampon'!E121=0,"",INDIRECT(NOM_FR_ACCESSOIRES&amp;ADDRESS('PR-tampon'!$E121,COLUMN(REFERENCEMENT_ACCESSOIRES[[#Headers],[AVIS LIMITE AU]])))))</f>
        <v/>
      </c>
      <c r="I155" s="8" t="str">
        <f ca="1">IF('PR-tampon'!E121="","",IF('PR-tampon'!E121=0,"",INDIRECT(NOM_FR_ACCESSOIRES&amp;ADDRESS('PR-tampon'!$E121,COLUMN(REFERENCEMENT_ACCESSOIRES[[#Headers],[TC/TNC
dans le domaine d''emploi visé]])))))</f>
        <v/>
      </c>
      <c r="J155" s="30" t="str">
        <f ca="1">IF('PR-tampon'!E121="","",IF('PR-tampon'!E121=0,"",INDIRECT(NOM_FR_ACCESSOIRES&amp;ADDRESS('PR-tampon'!$E121,COLUMN(REFERENCEMENT_ACCESSOIRES[[#Headers],[TYPE DE POSE]])))))</f>
        <v/>
      </c>
      <c r="K155" s="30" t="str">
        <f ca="1">IF('PR-tampon'!E121="","",IF('PR-tampon'!E121=0,"",IF(INDIRECT(NOM_FR_ACCESSOIRES&amp;ADDRESS('PR-tampon'!$E121,COLUMN(REFERENCEMENT_ACCESSOIRES[[#Headers],[OBSERVATIONS SUR DOMAINE D''EMPLOI]])))=0,"",INDIRECT(NOM_FR_ACCESSOIRES&amp;ADDRESS('PR-tampon'!$E121,COLUMN(REFERENCEMENT_ACCESSOIRES[[#Headers],[OBSERVATIONS SUR DOMAINE D''EMPLOI]]))))))</f>
        <v/>
      </c>
      <c r="L155" s="30" t="str">
        <f ca="1">IF('PR-tampon'!$E121="","",IF('PR-tampon'!$E121=0,"",INDIRECT(NOM_FR_ACCESSOIRES&amp;ADDRESS('PR-tampon'!$E121,COLUMN(REFERENCEMENT_ACCESSOIRES[[#Headers],[REVETEMENT VISE]])))))</f>
        <v/>
      </c>
      <c r="M155" s="30" t="str">
        <f ca="1">IF('PR-tampon'!$E121="","",IF('PR-tampon'!$E121=0,"",IF(INDIRECT(NOM_FR_ACCESSOIRES&amp;ADDRESS('PR-tampon'!$E121,COLUMN(REFERENCEMENT_ACCESSOIRES[[#Headers],[PRODUITS D''ETANCHEITE]])))=0,"",INDIRECT(NOM_FR_ACCESSOIRES&amp;ADDRESS('PR-tampon'!$E121,COLUMN(REFERENCEMENT_ACCESSOIRES[[#Headers],[PRODUITS D''ETANCHEITE]]))))))</f>
        <v/>
      </c>
      <c r="N155" s="30" t="str">
        <f ca="1">IF('PR-tampon'!$E121="","",IF('PR-tampon'!$E121=0,"",INDIRECT(NOM_FR_ACCESSOIRES&amp;ADDRESS('PR-tampon'!$E121,COLUMN(REFERENCEMENT_ACCESSOIRES[[#Headers],[CHAPE OU MORTIER VISE]])))))</f>
        <v/>
      </c>
      <c r="O155" s="30" t="str">
        <f ca="1">IF('PR-tampon'!$E121="","",IF('PR-tampon'!$E121=0,"",IF(INDIRECT(NOM_FR_ACCESSOIRES&amp;ADDRESS('PR-tampon'!$E121,COLUMN(REFERENCEMENT_ACCESSOIRES[[#Headers],[RESULTAT TYPE ISOLANT]])))=0,"",INDIRECT(NOM_FR_ACCESSOIRES&amp;ADDRESS('PR-tampon'!$E121,COLUMN(REFERENCEMENT_ACCESSOIRES[[#Headers],[RESULTAT TYPE ISOLANT]]))))))</f>
        <v/>
      </c>
    </row>
    <row r="156" spans="2:15" ht="70.150000000000006" customHeight="1" x14ac:dyDescent="0.25">
      <c r="B156" s="8" t="str">
        <f ca="1">IF('PR-tampon'!E122="","",IF('PR-tampon'!E122=0,"",INDIRECT(NOM_FR_ACCESSOIRES&amp;ADDRESS('PR-tampon'!$E122,COLUMN(REFERENCEMENT_ACCESSOIRES[[#Headers],[DATE REFERENCEMENT]])))))</f>
        <v/>
      </c>
      <c r="C156" s="2" t="str">
        <f ca="1">IF('PR-tampon'!E122="","",IF('PR-tampon'!E122=0,"",INDIRECT(NOM_FR_ACCESSOIRES&amp;ADDRESS('PR-tampon'!$E122,COLUMN(REFERENCEMENT_ACCESSOIRES[[#Headers],[TYPE DE PROCEDE]])))))</f>
        <v/>
      </c>
      <c r="D156" s="2" t="str">
        <f ca="1">IF('PR-tampon'!E122="","",IF('PR-tampon'!E122=0,"",INDIRECT(NOM_FR_ACCESSOIRES&amp;ADDRESS('PR-tampon'!$E122,COLUMN(REFERENCEMENT_ACCESSOIRES[[#Headers],[NOM COMMERCIAL DU PROCEDE]])))))</f>
        <v/>
      </c>
      <c r="E156" s="2" t="str">
        <f ca="1">IF('PR-tampon'!E122="","",IF('PR-tampon'!E122=0,"",INDIRECT(NOM_FR_ACCESSOIRES&amp;ADDRESS('PR-tampon'!$E122,COLUMN(REFERENCEMENT_ACCESSOIRES[[#Headers],[FABRICANT/TITULAIRE]])))))</f>
        <v/>
      </c>
      <c r="F156" s="2" t="str">
        <f ca="1">IF('PR-tampon'!E122="","",IF('PR-tampon'!E122=0,"",INDIRECT(NOM_FR_ACCESSOIRES&amp;ADDRESS('PR-tampon'!$E122,COLUMN(REFERENCEMENT_ACCESSOIRES[[#Headers],[TYPE DE DOCUMENT DE REFERENCE]])))))</f>
        <v/>
      </c>
      <c r="G156" s="2" t="str">
        <f ca="1">IF('PR-tampon'!E122="","",IF('PR-tampon'!E122=0,"",INDIRECT(NOM_FR_ACCESSOIRES&amp;ADDRESS('PR-tampon'!$E122,COLUMN(REFERENCEMENT_ACCESSOIRES[[#Headers],[REF]])))))</f>
        <v/>
      </c>
      <c r="H156" s="8" t="str">
        <f ca="1">IF('PR-tampon'!E122="","",IF('PR-tampon'!E122=0,"",INDIRECT(NOM_FR_ACCESSOIRES&amp;ADDRESS('PR-tampon'!$E122,COLUMN(REFERENCEMENT_ACCESSOIRES[[#Headers],[AVIS LIMITE AU]])))))</f>
        <v/>
      </c>
      <c r="I156" s="8" t="str">
        <f ca="1">IF('PR-tampon'!E122="","",IF('PR-tampon'!E122=0,"",INDIRECT(NOM_FR_ACCESSOIRES&amp;ADDRESS('PR-tampon'!$E122,COLUMN(REFERENCEMENT_ACCESSOIRES[[#Headers],[TC/TNC
dans le domaine d''emploi visé]])))))</f>
        <v/>
      </c>
      <c r="J156" s="30" t="str">
        <f ca="1">IF('PR-tampon'!E122="","",IF('PR-tampon'!E122=0,"",INDIRECT(NOM_FR_ACCESSOIRES&amp;ADDRESS('PR-tampon'!$E122,COLUMN(REFERENCEMENT_ACCESSOIRES[[#Headers],[TYPE DE POSE]])))))</f>
        <v/>
      </c>
      <c r="K156" s="30" t="str">
        <f ca="1">IF('PR-tampon'!E122="","",IF('PR-tampon'!E122=0,"",IF(INDIRECT(NOM_FR_ACCESSOIRES&amp;ADDRESS('PR-tampon'!$E122,COLUMN(REFERENCEMENT_ACCESSOIRES[[#Headers],[OBSERVATIONS SUR DOMAINE D''EMPLOI]])))=0,"",INDIRECT(NOM_FR_ACCESSOIRES&amp;ADDRESS('PR-tampon'!$E122,COLUMN(REFERENCEMENT_ACCESSOIRES[[#Headers],[OBSERVATIONS SUR DOMAINE D''EMPLOI]]))))))</f>
        <v/>
      </c>
      <c r="L156" s="30" t="str">
        <f ca="1">IF('PR-tampon'!$E122="","",IF('PR-tampon'!$E122=0,"",INDIRECT(NOM_FR_ACCESSOIRES&amp;ADDRESS('PR-tampon'!$E122,COLUMN(REFERENCEMENT_ACCESSOIRES[[#Headers],[REVETEMENT VISE]])))))</f>
        <v/>
      </c>
      <c r="M156" s="30" t="str">
        <f ca="1">IF('PR-tampon'!$E122="","",IF('PR-tampon'!$E122=0,"",IF(INDIRECT(NOM_FR_ACCESSOIRES&amp;ADDRESS('PR-tampon'!$E122,COLUMN(REFERENCEMENT_ACCESSOIRES[[#Headers],[PRODUITS D''ETANCHEITE]])))=0,"",INDIRECT(NOM_FR_ACCESSOIRES&amp;ADDRESS('PR-tampon'!$E122,COLUMN(REFERENCEMENT_ACCESSOIRES[[#Headers],[PRODUITS D''ETANCHEITE]]))))))</f>
        <v/>
      </c>
      <c r="N156" s="30" t="str">
        <f ca="1">IF('PR-tampon'!$E122="","",IF('PR-tampon'!$E122=0,"",INDIRECT(NOM_FR_ACCESSOIRES&amp;ADDRESS('PR-tampon'!$E122,COLUMN(REFERENCEMENT_ACCESSOIRES[[#Headers],[CHAPE OU MORTIER VISE]])))))</f>
        <v/>
      </c>
      <c r="O156" s="30" t="str">
        <f ca="1">IF('PR-tampon'!$E122="","",IF('PR-tampon'!$E122=0,"",IF(INDIRECT(NOM_FR_ACCESSOIRES&amp;ADDRESS('PR-tampon'!$E122,COLUMN(REFERENCEMENT_ACCESSOIRES[[#Headers],[RESULTAT TYPE ISOLANT]])))=0,"",INDIRECT(NOM_FR_ACCESSOIRES&amp;ADDRESS('PR-tampon'!$E122,COLUMN(REFERENCEMENT_ACCESSOIRES[[#Headers],[RESULTAT TYPE ISOLANT]]))))))</f>
        <v/>
      </c>
    </row>
    <row r="157" spans="2:15" ht="70.150000000000006" customHeight="1" x14ac:dyDescent="0.25">
      <c r="B157" s="8" t="str">
        <f ca="1">IF('PR-tampon'!E123="","",IF('PR-tampon'!E123=0,"",INDIRECT(NOM_FR_ACCESSOIRES&amp;ADDRESS('PR-tampon'!$E123,COLUMN(REFERENCEMENT_ACCESSOIRES[[#Headers],[DATE REFERENCEMENT]])))))</f>
        <v/>
      </c>
      <c r="C157" s="2" t="str">
        <f ca="1">IF('PR-tampon'!E123="","",IF('PR-tampon'!E123=0,"",INDIRECT(NOM_FR_ACCESSOIRES&amp;ADDRESS('PR-tampon'!$E123,COLUMN(REFERENCEMENT_ACCESSOIRES[[#Headers],[TYPE DE PROCEDE]])))))</f>
        <v/>
      </c>
      <c r="D157" s="2" t="str">
        <f ca="1">IF('PR-tampon'!E123="","",IF('PR-tampon'!E123=0,"",INDIRECT(NOM_FR_ACCESSOIRES&amp;ADDRESS('PR-tampon'!$E123,COLUMN(REFERENCEMENT_ACCESSOIRES[[#Headers],[NOM COMMERCIAL DU PROCEDE]])))))</f>
        <v/>
      </c>
      <c r="E157" s="2" t="str">
        <f ca="1">IF('PR-tampon'!E123="","",IF('PR-tampon'!E123=0,"",INDIRECT(NOM_FR_ACCESSOIRES&amp;ADDRESS('PR-tampon'!$E123,COLUMN(REFERENCEMENT_ACCESSOIRES[[#Headers],[FABRICANT/TITULAIRE]])))))</f>
        <v/>
      </c>
      <c r="F157" s="2" t="str">
        <f ca="1">IF('PR-tampon'!E123="","",IF('PR-tampon'!E123=0,"",INDIRECT(NOM_FR_ACCESSOIRES&amp;ADDRESS('PR-tampon'!$E123,COLUMN(REFERENCEMENT_ACCESSOIRES[[#Headers],[TYPE DE DOCUMENT DE REFERENCE]])))))</f>
        <v/>
      </c>
      <c r="G157" s="2" t="str">
        <f ca="1">IF('PR-tampon'!E123="","",IF('PR-tampon'!E123=0,"",INDIRECT(NOM_FR_ACCESSOIRES&amp;ADDRESS('PR-tampon'!$E123,COLUMN(REFERENCEMENT_ACCESSOIRES[[#Headers],[REF]])))))</f>
        <v/>
      </c>
      <c r="H157" s="8" t="str">
        <f ca="1">IF('PR-tampon'!E123="","",IF('PR-tampon'!E123=0,"",INDIRECT(NOM_FR_ACCESSOIRES&amp;ADDRESS('PR-tampon'!$E123,COLUMN(REFERENCEMENT_ACCESSOIRES[[#Headers],[AVIS LIMITE AU]])))))</f>
        <v/>
      </c>
      <c r="I157" s="8" t="str">
        <f ca="1">IF('PR-tampon'!E123="","",IF('PR-tampon'!E123=0,"",INDIRECT(NOM_FR_ACCESSOIRES&amp;ADDRESS('PR-tampon'!$E123,COLUMN(REFERENCEMENT_ACCESSOIRES[[#Headers],[TC/TNC
dans le domaine d''emploi visé]])))))</f>
        <v/>
      </c>
      <c r="J157" s="30" t="str">
        <f ca="1">IF('PR-tampon'!E123="","",IF('PR-tampon'!E123=0,"",INDIRECT(NOM_FR_ACCESSOIRES&amp;ADDRESS('PR-tampon'!$E123,COLUMN(REFERENCEMENT_ACCESSOIRES[[#Headers],[TYPE DE POSE]])))))</f>
        <v/>
      </c>
      <c r="K157" s="30" t="str">
        <f ca="1">IF('PR-tampon'!E123="","",IF('PR-tampon'!E123=0,"",IF(INDIRECT(NOM_FR_ACCESSOIRES&amp;ADDRESS('PR-tampon'!$E123,COLUMN(REFERENCEMENT_ACCESSOIRES[[#Headers],[OBSERVATIONS SUR DOMAINE D''EMPLOI]])))=0,"",INDIRECT(NOM_FR_ACCESSOIRES&amp;ADDRESS('PR-tampon'!$E123,COLUMN(REFERENCEMENT_ACCESSOIRES[[#Headers],[OBSERVATIONS SUR DOMAINE D''EMPLOI]]))))))</f>
        <v/>
      </c>
      <c r="L157" s="30" t="str">
        <f ca="1">IF('PR-tampon'!$E123="","",IF('PR-tampon'!$E123=0,"",INDIRECT(NOM_FR_ACCESSOIRES&amp;ADDRESS('PR-tampon'!$E123,COLUMN(REFERENCEMENT_ACCESSOIRES[[#Headers],[REVETEMENT VISE]])))))</f>
        <v/>
      </c>
      <c r="M157" s="30" t="str">
        <f ca="1">IF('PR-tampon'!$E123="","",IF('PR-tampon'!$E123=0,"",IF(INDIRECT(NOM_FR_ACCESSOIRES&amp;ADDRESS('PR-tampon'!$E123,COLUMN(REFERENCEMENT_ACCESSOIRES[[#Headers],[PRODUITS D''ETANCHEITE]])))=0,"",INDIRECT(NOM_FR_ACCESSOIRES&amp;ADDRESS('PR-tampon'!$E123,COLUMN(REFERENCEMENT_ACCESSOIRES[[#Headers],[PRODUITS D''ETANCHEITE]]))))))</f>
        <v/>
      </c>
      <c r="N157" s="30" t="str">
        <f ca="1">IF('PR-tampon'!$E123="","",IF('PR-tampon'!$E123=0,"",INDIRECT(NOM_FR_ACCESSOIRES&amp;ADDRESS('PR-tampon'!$E123,COLUMN(REFERENCEMENT_ACCESSOIRES[[#Headers],[CHAPE OU MORTIER VISE]])))))</f>
        <v/>
      </c>
      <c r="O157" s="30" t="str">
        <f ca="1">IF('PR-tampon'!$E123="","",IF('PR-tampon'!$E123=0,"",IF(INDIRECT(NOM_FR_ACCESSOIRES&amp;ADDRESS('PR-tampon'!$E123,COLUMN(REFERENCEMENT_ACCESSOIRES[[#Headers],[RESULTAT TYPE ISOLANT]])))=0,"",INDIRECT(NOM_FR_ACCESSOIRES&amp;ADDRESS('PR-tampon'!$E123,COLUMN(REFERENCEMENT_ACCESSOIRES[[#Headers],[RESULTAT TYPE ISOLANT]]))))))</f>
        <v/>
      </c>
    </row>
    <row r="158" spans="2:15" ht="70.150000000000006" customHeight="1" x14ac:dyDescent="0.25">
      <c r="B158" s="8" t="str">
        <f ca="1">IF('PR-tampon'!E124="","",IF('PR-tampon'!E124=0,"",INDIRECT(NOM_FR_ACCESSOIRES&amp;ADDRESS('PR-tampon'!$E124,COLUMN(REFERENCEMENT_ACCESSOIRES[[#Headers],[DATE REFERENCEMENT]])))))</f>
        <v/>
      </c>
      <c r="C158" s="2" t="str">
        <f ca="1">IF('PR-tampon'!E124="","",IF('PR-tampon'!E124=0,"",INDIRECT(NOM_FR_ACCESSOIRES&amp;ADDRESS('PR-tampon'!$E124,COLUMN(REFERENCEMENT_ACCESSOIRES[[#Headers],[TYPE DE PROCEDE]])))))</f>
        <v/>
      </c>
      <c r="D158" s="2" t="str">
        <f ca="1">IF('PR-tampon'!E124="","",IF('PR-tampon'!E124=0,"",INDIRECT(NOM_FR_ACCESSOIRES&amp;ADDRESS('PR-tampon'!$E124,COLUMN(REFERENCEMENT_ACCESSOIRES[[#Headers],[NOM COMMERCIAL DU PROCEDE]])))))</f>
        <v/>
      </c>
      <c r="E158" s="2" t="str">
        <f ca="1">IF('PR-tampon'!E124="","",IF('PR-tampon'!E124=0,"",INDIRECT(NOM_FR_ACCESSOIRES&amp;ADDRESS('PR-tampon'!$E124,COLUMN(REFERENCEMENT_ACCESSOIRES[[#Headers],[FABRICANT/TITULAIRE]])))))</f>
        <v/>
      </c>
      <c r="F158" s="2" t="str">
        <f ca="1">IF('PR-tampon'!E124="","",IF('PR-tampon'!E124=0,"",INDIRECT(NOM_FR_ACCESSOIRES&amp;ADDRESS('PR-tampon'!$E124,COLUMN(REFERENCEMENT_ACCESSOIRES[[#Headers],[TYPE DE DOCUMENT DE REFERENCE]])))))</f>
        <v/>
      </c>
      <c r="G158" s="2" t="str">
        <f ca="1">IF('PR-tampon'!E124="","",IF('PR-tampon'!E124=0,"",INDIRECT(NOM_FR_ACCESSOIRES&amp;ADDRESS('PR-tampon'!$E124,COLUMN(REFERENCEMENT_ACCESSOIRES[[#Headers],[REF]])))))</f>
        <v/>
      </c>
      <c r="H158" s="8" t="str">
        <f ca="1">IF('PR-tampon'!E124="","",IF('PR-tampon'!E124=0,"",INDIRECT(NOM_FR_ACCESSOIRES&amp;ADDRESS('PR-tampon'!$E124,COLUMN(REFERENCEMENT_ACCESSOIRES[[#Headers],[AVIS LIMITE AU]])))))</f>
        <v/>
      </c>
      <c r="I158" s="8" t="str">
        <f ca="1">IF('PR-tampon'!E124="","",IF('PR-tampon'!E124=0,"",INDIRECT(NOM_FR_ACCESSOIRES&amp;ADDRESS('PR-tampon'!$E124,COLUMN(REFERENCEMENT_ACCESSOIRES[[#Headers],[TC/TNC
dans le domaine d''emploi visé]])))))</f>
        <v/>
      </c>
      <c r="J158" s="30" t="str">
        <f ca="1">IF('PR-tampon'!E124="","",IF('PR-tampon'!E124=0,"",INDIRECT(NOM_FR_ACCESSOIRES&amp;ADDRESS('PR-tampon'!$E124,COLUMN(REFERENCEMENT_ACCESSOIRES[[#Headers],[TYPE DE POSE]])))))</f>
        <v/>
      </c>
      <c r="K158" s="30" t="str">
        <f ca="1">IF('PR-tampon'!E124="","",IF('PR-tampon'!E124=0,"",IF(INDIRECT(NOM_FR_ACCESSOIRES&amp;ADDRESS('PR-tampon'!$E124,COLUMN(REFERENCEMENT_ACCESSOIRES[[#Headers],[OBSERVATIONS SUR DOMAINE D''EMPLOI]])))=0,"",INDIRECT(NOM_FR_ACCESSOIRES&amp;ADDRESS('PR-tampon'!$E124,COLUMN(REFERENCEMENT_ACCESSOIRES[[#Headers],[OBSERVATIONS SUR DOMAINE D''EMPLOI]]))))))</f>
        <v/>
      </c>
      <c r="L158" s="30" t="str">
        <f ca="1">IF('PR-tampon'!$E124="","",IF('PR-tampon'!$E124=0,"",INDIRECT(NOM_FR_ACCESSOIRES&amp;ADDRESS('PR-tampon'!$E124,COLUMN(REFERENCEMENT_ACCESSOIRES[[#Headers],[REVETEMENT VISE]])))))</f>
        <v/>
      </c>
      <c r="M158" s="30" t="str">
        <f ca="1">IF('PR-tampon'!$E124="","",IF('PR-tampon'!$E124=0,"",IF(INDIRECT(NOM_FR_ACCESSOIRES&amp;ADDRESS('PR-tampon'!$E124,COLUMN(REFERENCEMENT_ACCESSOIRES[[#Headers],[PRODUITS D''ETANCHEITE]])))=0,"",INDIRECT(NOM_FR_ACCESSOIRES&amp;ADDRESS('PR-tampon'!$E124,COLUMN(REFERENCEMENT_ACCESSOIRES[[#Headers],[PRODUITS D''ETANCHEITE]]))))))</f>
        <v/>
      </c>
      <c r="N158" s="30" t="str">
        <f ca="1">IF('PR-tampon'!$E124="","",IF('PR-tampon'!$E124=0,"",INDIRECT(NOM_FR_ACCESSOIRES&amp;ADDRESS('PR-tampon'!$E124,COLUMN(REFERENCEMENT_ACCESSOIRES[[#Headers],[CHAPE OU MORTIER VISE]])))))</f>
        <v/>
      </c>
      <c r="O158" s="30" t="str">
        <f ca="1">IF('PR-tampon'!$E124="","",IF('PR-tampon'!$E124=0,"",IF(INDIRECT(NOM_FR_ACCESSOIRES&amp;ADDRESS('PR-tampon'!$E124,COLUMN(REFERENCEMENT_ACCESSOIRES[[#Headers],[RESULTAT TYPE ISOLANT]])))=0,"",INDIRECT(NOM_FR_ACCESSOIRES&amp;ADDRESS('PR-tampon'!$E124,COLUMN(REFERENCEMENT_ACCESSOIRES[[#Headers],[RESULTAT TYPE ISOLANT]]))))))</f>
        <v/>
      </c>
    </row>
    <row r="159" spans="2:15" ht="70.150000000000006" customHeight="1" x14ac:dyDescent="0.25">
      <c r="B159" s="8" t="str">
        <f ca="1">IF('PR-tampon'!E125="","",IF('PR-tampon'!E125=0,"",INDIRECT(NOM_FR_ACCESSOIRES&amp;ADDRESS('PR-tampon'!$E125,COLUMN(REFERENCEMENT_ACCESSOIRES[[#Headers],[DATE REFERENCEMENT]])))))</f>
        <v/>
      </c>
      <c r="C159" s="2" t="str">
        <f ca="1">IF('PR-tampon'!E125="","",IF('PR-tampon'!E125=0,"",INDIRECT(NOM_FR_ACCESSOIRES&amp;ADDRESS('PR-tampon'!$E125,COLUMN(REFERENCEMENT_ACCESSOIRES[[#Headers],[TYPE DE PROCEDE]])))))</f>
        <v/>
      </c>
      <c r="D159" s="2" t="str">
        <f ca="1">IF('PR-tampon'!E125="","",IF('PR-tampon'!E125=0,"",INDIRECT(NOM_FR_ACCESSOIRES&amp;ADDRESS('PR-tampon'!$E125,COLUMN(REFERENCEMENT_ACCESSOIRES[[#Headers],[NOM COMMERCIAL DU PROCEDE]])))))</f>
        <v/>
      </c>
      <c r="E159" s="2" t="str">
        <f ca="1">IF('PR-tampon'!E125="","",IF('PR-tampon'!E125=0,"",INDIRECT(NOM_FR_ACCESSOIRES&amp;ADDRESS('PR-tampon'!$E125,COLUMN(REFERENCEMENT_ACCESSOIRES[[#Headers],[FABRICANT/TITULAIRE]])))))</f>
        <v/>
      </c>
      <c r="F159" s="2" t="str">
        <f ca="1">IF('PR-tampon'!E125="","",IF('PR-tampon'!E125=0,"",INDIRECT(NOM_FR_ACCESSOIRES&amp;ADDRESS('PR-tampon'!$E125,COLUMN(REFERENCEMENT_ACCESSOIRES[[#Headers],[TYPE DE DOCUMENT DE REFERENCE]])))))</f>
        <v/>
      </c>
      <c r="G159" s="2" t="str">
        <f ca="1">IF('PR-tampon'!E125="","",IF('PR-tampon'!E125=0,"",INDIRECT(NOM_FR_ACCESSOIRES&amp;ADDRESS('PR-tampon'!$E125,COLUMN(REFERENCEMENT_ACCESSOIRES[[#Headers],[REF]])))))</f>
        <v/>
      </c>
      <c r="H159" s="8" t="str">
        <f ca="1">IF('PR-tampon'!E125="","",IF('PR-tampon'!E125=0,"",INDIRECT(NOM_FR_ACCESSOIRES&amp;ADDRESS('PR-tampon'!$E125,COLUMN(REFERENCEMENT_ACCESSOIRES[[#Headers],[AVIS LIMITE AU]])))))</f>
        <v/>
      </c>
      <c r="I159" s="8" t="str">
        <f ca="1">IF('PR-tampon'!E125="","",IF('PR-tampon'!E125=0,"",INDIRECT(NOM_FR_ACCESSOIRES&amp;ADDRESS('PR-tampon'!$E125,COLUMN(REFERENCEMENT_ACCESSOIRES[[#Headers],[TC/TNC
dans le domaine d''emploi visé]])))))</f>
        <v/>
      </c>
      <c r="J159" s="30" t="str">
        <f ca="1">IF('PR-tampon'!E125="","",IF('PR-tampon'!E125=0,"",INDIRECT(NOM_FR_ACCESSOIRES&amp;ADDRESS('PR-tampon'!$E125,COLUMN(REFERENCEMENT_ACCESSOIRES[[#Headers],[TYPE DE POSE]])))))</f>
        <v/>
      </c>
      <c r="K159" s="30" t="str">
        <f ca="1">IF('PR-tampon'!E125="","",IF('PR-tampon'!E125=0,"",IF(INDIRECT(NOM_FR_ACCESSOIRES&amp;ADDRESS('PR-tampon'!$E125,COLUMN(REFERENCEMENT_ACCESSOIRES[[#Headers],[OBSERVATIONS SUR DOMAINE D''EMPLOI]])))=0,"",INDIRECT(NOM_FR_ACCESSOIRES&amp;ADDRESS('PR-tampon'!$E125,COLUMN(REFERENCEMENT_ACCESSOIRES[[#Headers],[OBSERVATIONS SUR DOMAINE D''EMPLOI]]))))))</f>
        <v/>
      </c>
      <c r="L159" s="30" t="str">
        <f ca="1">IF('PR-tampon'!$E125="","",IF('PR-tampon'!$E125=0,"",INDIRECT(NOM_FR_ACCESSOIRES&amp;ADDRESS('PR-tampon'!$E125,COLUMN(REFERENCEMENT_ACCESSOIRES[[#Headers],[REVETEMENT VISE]])))))</f>
        <v/>
      </c>
      <c r="M159" s="30" t="str">
        <f ca="1">IF('PR-tampon'!$E125="","",IF('PR-tampon'!$E125=0,"",IF(INDIRECT(NOM_FR_ACCESSOIRES&amp;ADDRESS('PR-tampon'!$E125,COLUMN(REFERENCEMENT_ACCESSOIRES[[#Headers],[PRODUITS D''ETANCHEITE]])))=0,"",INDIRECT(NOM_FR_ACCESSOIRES&amp;ADDRESS('PR-tampon'!$E125,COLUMN(REFERENCEMENT_ACCESSOIRES[[#Headers],[PRODUITS D''ETANCHEITE]]))))))</f>
        <v/>
      </c>
      <c r="N159" s="30" t="str">
        <f ca="1">IF('PR-tampon'!$E125="","",IF('PR-tampon'!$E125=0,"",INDIRECT(NOM_FR_ACCESSOIRES&amp;ADDRESS('PR-tampon'!$E125,COLUMN(REFERENCEMENT_ACCESSOIRES[[#Headers],[CHAPE OU MORTIER VISE]])))))</f>
        <v/>
      </c>
      <c r="O159" s="30" t="str">
        <f ca="1">IF('PR-tampon'!$E125="","",IF('PR-tampon'!$E125=0,"",IF(INDIRECT(NOM_FR_ACCESSOIRES&amp;ADDRESS('PR-tampon'!$E125,COLUMN(REFERENCEMENT_ACCESSOIRES[[#Headers],[RESULTAT TYPE ISOLANT]])))=0,"",INDIRECT(NOM_FR_ACCESSOIRES&amp;ADDRESS('PR-tampon'!$E125,COLUMN(REFERENCEMENT_ACCESSOIRES[[#Headers],[RESULTAT TYPE ISOLANT]]))))))</f>
        <v/>
      </c>
    </row>
    <row r="160" spans="2:15" ht="70.150000000000006" customHeight="1" x14ac:dyDescent="0.25">
      <c r="B160" s="8" t="str">
        <f ca="1">IF('PR-tampon'!E126="","",IF('PR-tampon'!E126=0,"",INDIRECT(NOM_FR_ACCESSOIRES&amp;ADDRESS('PR-tampon'!$E126,COLUMN(REFERENCEMENT_ACCESSOIRES[[#Headers],[DATE REFERENCEMENT]])))))</f>
        <v/>
      </c>
      <c r="C160" s="2" t="str">
        <f ca="1">IF('PR-tampon'!E126="","",IF('PR-tampon'!E126=0,"",INDIRECT(NOM_FR_ACCESSOIRES&amp;ADDRESS('PR-tampon'!$E126,COLUMN(REFERENCEMENT_ACCESSOIRES[[#Headers],[TYPE DE PROCEDE]])))))</f>
        <v/>
      </c>
      <c r="D160" s="2" t="str">
        <f ca="1">IF('PR-tampon'!E126="","",IF('PR-tampon'!E126=0,"",INDIRECT(NOM_FR_ACCESSOIRES&amp;ADDRESS('PR-tampon'!$E126,COLUMN(REFERENCEMENT_ACCESSOIRES[[#Headers],[NOM COMMERCIAL DU PROCEDE]])))))</f>
        <v/>
      </c>
      <c r="E160" s="2" t="str">
        <f ca="1">IF('PR-tampon'!E126="","",IF('PR-tampon'!E126=0,"",INDIRECT(NOM_FR_ACCESSOIRES&amp;ADDRESS('PR-tampon'!$E126,COLUMN(REFERENCEMENT_ACCESSOIRES[[#Headers],[FABRICANT/TITULAIRE]])))))</f>
        <v/>
      </c>
      <c r="F160" s="2" t="str">
        <f ca="1">IF('PR-tampon'!E126="","",IF('PR-tampon'!E126=0,"",INDIRECT(NOM_FR_ACCESSOIRES&amp;ADDRESS('PR-tampon'!$E126,COLUMN(REFERENCEMENT_ACCESSOIRES[[#Headers],[TYPE DE DOCUMENT DE REFERENCE]])))))</f>
        <v/>
      </c>
      <c r="G160" s="2" t="str">
        <f ca="1">IF('PR-tampon'!E126="","",IF('PR-tampon'!E126=0,"",INDIRECT(NOM_FR_ACCESSOIRES&amp;ADDRESS('PR-tampon'!$E126,COLUMN(REFERENCEMENT_ACCESSOIRES[[#Headers],[REF]])))))</f>
        <v/>
      </c>
      <c r="H160" s="8" t="str">
        <f ca="1">IF('PR-tampon'!E126="","",IF('PR-tampon'!E126=0,"",INDIRECT(NOM_FR_ACCESSOIRES&amp;ADDRESS('PR-tampon'!$E126,COLUMN(REFERENCEMENT_ACCESSOIRES[[#Headers],[AVIS LIMITE AU]])))))</f>
        <v/>
      </c>
      <c r="I160" s="8" t="str">
        <f ca="1">IF('PR-tampon'!E126="","",IF('PR-tampon'!E126=0,"",INDIRECT(NOM_FR_ACCESSOIRES&amp;ADDRESS('PR-tampon'!$E126,COLUMN(REFERENCEMENT_ACCESSOIRES[[#Headers],[TC/TNC
dans le domaine d''emploi visé]])))))</f>
        <v/>
      </c>
      <c r="J160" s="30" t="str">
        <f ca="1">IF('PR-tampon'!E126="","",IF('PR-tampon'!E126=0,"",INDIRECT(NOM_FR_ACCESSOIRES&amp;ADDRESS('PR-tampon'!$E126,COLUMN(REFERENCEMENT_ACCESSOIRES[[#Headers],[TYPE DE POSE]])))))</f>
        <v/>
      </c>
      <c r="K160" s="30" t="str">
        <f ca="1">IF('PR-tampon'!E126="","",IF('PR-tampon'!E126=0,"",IF(INDIRECT(NOM_FR_ACCESSOIRES&amp;ADDRESS('PR-tampon'!$E126,COLUMN(REFERENCEMENT_ACCESSOIRES[[#Headers],[OBSERVATIONS SUR DOMAINE D''EMPLOI]])))=0,"",INDIRECT(NOM_FR_ACCESSOIRES&amp;ADDRESS('PR-tampon'!$E126,COLUMN(REFERENCEMENT_ACCESSOIRES[[#Headers],[OBSERVATIONS SUR DOMAINE D''EMPLOI]]))))))</f>
        <v/>
      </c>
      <c r="L160" s="30" t="str">
        <f ca="1">IF('PR-tampon'!$E126="","",IF('PR-tampon'!$E126=0,"",INDIRECT(NOM_FR_ACCESSOIRES&amp;ADDRESS('PR-tampon'!$E126,COLUMN(REFERENCEMENT_ACCESSOIRES[[#Headers],[REVETEMENT VISE]])))))</f>
        <v/>
      </c>
      <c r="M160" s="30" t="str">
        <f ca="1">IF('PR-tampon'!$E126="","",IF('PR-tampon'!$E126=0,"",IF(INDIRECT(NOM_FR_ACCESSOIRES&amp;ADDRESS('PR-tampon'!$E126,COLUMN(REFERENCEMENT_ACCESSOIRES[[#Headers],[PRODUITS D''ETANCHEITE]])))=0,"",INDIRECT(NOM_FR_ACCESSOIRES&amp;ADDRESS('PR-tampon'!$E126,COLUMN(REFERENCEMENT_ACCESSOIRES[[#Headers],[PRODUITS D''ETANCHEITE]]))))))</f>
        <v/>
      </c>
      <c r="N160" s="30" t="str">
        <f ca="1">IF('PR-tampon'!$E126="","",IF('PR-tampon'!$E126=0,"",INDIRECT(NOM_FR_ACCESSOIRES&amp;ADDRESS('PR-tampon'!$E126,COLUMN(REFERENCEMENT_ACCESSOIRES[[#Headers],[CHAPE OU MORTIER VISE]])))))</f>
        <v/>
      </c>
      <c r="O160" s="30" t="str">
        <f ca="1">IF('PR-tampon'!$E126="","",IF('PR-tampon'!$E126=0,"",IF(INDIRECT(NOM_FR_ACCESSOIRES&amp;ADDRESS('PR-tampon'!$E126,COLUMN(REFERENCEMENT_ACCESSOIRES[[#Headers],[RESULTAT TYPE ISOLANT]])))=0,"",INDIRECT(NOM_FR_ACCESSOIRES&amp;ADDRESS('PR-tampon'!$E126,COLUMN(REFERENCEMENT_ACCESSOIRES[[#Headers],[RESULTAT TYPE ISOLANT]]))))))</f>
        <v/>
      </c>
    </row>
    <row r="161" spans="2:15" ht="70.150000000000006" customHeight="1" x14ac:dyDescent="0.25">
      <c r="B161" s="8" t="str">
        <f ca="1">IF('PR-tampon'!E127="","",IF('PR-tampon'!E127=0,"",INDIRECT(NOM_FR_ACCESSOIRES&amp;ADDRESS('PR-tampon'!$E127,COLUMN(REFERENCEMENT_ACCESSOIRES[[#Headers],[DATE REFERENCEMENT]])))))</f>
        <v/>
      </c>
      <c r="C161" s="2" t="str">
        <f ca="1">IF('PR-tampon'!E127="","",IF('PR-tampon'!E127=0,"",INDIRECT(NOM_FR_ACCESSOIRES&amp;ADDRESS('PR-tampon'!$E127,COLUMN(REFERENCEMENT_ACCESSOIRES[[#Headers],[TYPE DE PROCEDE]])))))</f>
        <v/>
      </c>
      <c r="D161" s="2" t="str">
        <f ca="1">IF('PR-tampon'!E127="","",IF('PR-tampon'!E127=0,"",INDIRECT(NOM_FR_ACCESSOIRES&amp;ADDRESS('PR-tampon'!$E127,COLUMN(REFERENCEMENT_ACCESSOIRES[[#Headers],[NOM COMMERCIAL DU PROCEDE]])))))</f>
        <v/>
      </c>
      <c r="E161" s="2" t="str">
        <f ca="1">IF('PR-tampon'!E127="","",IF('PR-tampon'!E127=0,"",INDIRECT(NOM_FR_ACCESSOIRES&amp;ADDRESS('PR-tampon'!$E127,COLUMN(REFERENCEMENT_ACCESSOIRES[[#Headers],[FABRICANT/TITULAIRE]])))))</f>
        <v/>
      </c>
      <c r="F161" s="2" t="str">
        <f ca="1">IF('PR-tampon'!E127="","",IF('PR-tampon'!E127=0,"",INDIRECT(NOM_FR_ACCESSOIRES&amp;ADDRESS('PR-tampon'!$E127,COLUMN(REFERENCEMENT_ACCESSOIRES[[#Headers],[TYPE DE DOCUMENT DE REFERENCE]])))))</f>
        <v/>
      </c>
      <c r="G161" s="2" t="str">
        <f ca="1">IF('PR-tampon'!E127="","",IF('PR-tampon'!E127=0,"",INDIRECT(NOM_FR_ACCESSOIRES&amp;ADDRESS('PR-tampon'!$E127,COLUMN(REFERENCEMENT_ACCESSOIRES[[#Headers],[REF]])))))</f>
        <v/>
      </c>
      <c r="H161" s="8" t="str">
        <f ca="1">IF('PR-tampon'!E127="","",IF('PR-tampon'!E127=0,"",INDIRECT(NOM_FR_ACCESSOIRES&amp;ADDRESS('PR-tampon'!$E127,COLUMN(REFERENCEMENT_ACCESSOIRES[[#Headers],[AVIS LIMITE AU]])))))</f>
        <v/>
      </c>
      <c r="I161" s="8" t="str">
        <f ca="1">IF('PR-tampon'!E127="","",IF('PR-tampon'!E127=0,"",INDIRECT(NOM_FR_ACCESSOIRES&amp;ADDRESS('PR-tampon'!$E127,COLUMN(REFERENCEMENT_ACCESSOIRES[[#Headers],[TC/TNC
dans le domaine d''emploi visé]])))))</f>
        <v/>
      </c>
      <c r="J161" s="30" t="str">
        <f ca="1">IF('PR-tampon'!E127="","",IF('PR-tampon'!E127=0,"",INDIRECT(NOM_FR_ACCESSOIRES&amp;ADDRESS('PR-tampon'!$E127,COLUMN(REFERENCEMENT_ACCESSOIRES[[#Headers],[TYPE DE POSE]])))))</f>
        <v/>
      </c>
      <c r="K161" s="30" t="str">
        <f ca="1">IF('PR-tampon'!E127="","",IF('PR-tampon'!E127=0,"",IF(INDIRECT(NOM_FR_ACCESSOIRES&amp;ADDRESS('PR-tampon'!$E127,COLUMN(REFERENCEMENT_ACCESSOIRES[[#Headers],[OBSERVATIONS SUR DOMAINE D''EMPLOI]])))=0,"",INDIRECT(NOM_FR_ACCESSOIRES&amp;ADDRESS('PR-tampon'!$E127,COLUMN(REFERENCEMENT_ACCESSOIRES[[#Headers],[OBSERVATIONS SUR DOMAINE D''EMPLOI]]))))))</f>
        <v/>
      </c>
      <c r="L161" s="30" t="str">
        <f ca="1">IF('PR-tampon'!$E127="","",IF('PR-tampon'!$E127=0,"",INDIRECT(NOM_FR_ACCESSOIRES&amp;ADDRESS('PR-tampon'!$E127,COLUMN(REFERENCEMENT_ACCESSOIRES[[#Headers],[REVETEMENT VISE]])))))</f>
        <v/>
      </c>
      <c r="M161" s="30" t="str">
        <f ca="1">IF('PR-tampon'!$E127="","",IF('PR-tampon'!$E127=0,"",IF(INDIRECT(NOM_FR_ACCESSOIRES&amp;ADDRESS('PR-tampon'!$E127,COLUMN(REFERENCEMENT_ACCESSOIRES[[#Headers],[PRODUITS D''ETANCHEITE]])))=0,"",INDIRECT(NOM_FR_ACCESSOIRES&amp;ADDRESS('PR-tampon'!$E127,COLUMN(REFERENCEMENT_ACCESSOIRES[[#Headers],[PRODUITS D''ETANCHEITE]]))))))</f>
        <v/>
      </c>
      <c r="N161" s="30" t="str">
        <f ca="1">IF('PR-tampon'!$E127="","",IF('PR-tampon'!$E127=0,"",INDIRECT(NOM_FR_ACCESSOIRES&amp;ADDRESS('PR-tampon'!$E127,COLUMN(REFERENCEMENT_ACCESSOIRES[[#Headers],[CHAPE OU MORTIER VISE]])))))</f>
        <v/>
      </c>
      <c r="O161" s="30" t="str">
        <f ca="1">IF('PR-tampon'!$E127="","",IF('PR-tampon'!$E127=0,"",IF(INDIRECT(NOM_FR_ACCESSOIRES&amp;ADDRESS('PR-tampon'!$E127,COLUMN(REFERENCEMENT_ACCESSOIRES[[#Headers],[RESULTAT TYPE ISOLANT]])))=0,"",INDIRECT(NOM_FR_ACCESSOIRES&amp;ADDRESS('PR-tampon'!$E127,COLUMN(REFERENCEMENT_ACCESSOIRES[[#Headers],[RESULTAT TYPE ISOLANT]]))))))</f>
        <v/>
      </c>
    </row>
    <row r="162" spans="2:15" ht="70.150000000000006" customHeight="1" x14ac:dyDescent="0.25">
      <c r="B162" s="8" t="str">
        <f ca="1">IF('PR-tampon'!E128="","",IF('PR-tampon'!E128=0,"",INDIRECT(NOM_FR_ACCESSOIRES&amp;ADDRESS('PR-tampon'!$E128,COLUMN(REFERENCEMENT_ACCESSOIRES[[#Headers],[DATE REFERENCEMENT]])))))</f>
        <v/>
      </c>
      <c r="C162" s="2" t="str">
        <f ca="1">IF('PR-tampon'!E128="","",IF('PR-tampon'!E128=0,"",INDIRECT(NOM_FR_ACCESSOIRES&amp;ADDRESS('PR-tampon'!$E128,COLUMN(REFERENCEMENT_ACCESSOIRES[[#Headers],[TYPE DE PROCEDE]])))))</f>
        <v/>
      </c>
      <c r="D162" s="2" t="str">
        <f ca="1">IF('PR-tampon'!E128="","",IF('PR-tampon'!E128=0,"",INDIRECT(NOM_FR_ACCESSOIRES&amp;ADDRESS('PR-tampon'!$E128,COLUMN(REFERENCEMENT_ACCESSOIRES[[#Headers],[NOM COMMERCIAL DU PROCEDE]])))))</f>
        <v/>
      </c>
      <c r="E162" s="2" t="str">
        <f ca="1">IF('PR-tampon'!E128="","",IF('PR-tampon'!E128=0,"",INDIRECT(NOM_FR_ACCESSOIRES&amp;ADDRESS('PR-tampon'!$E128,COLUMN(REFERENCEMENT_ACCESSOIRES[[#Headers],[FABRICANT/TITULAIRE]])))))</f>
        <v/>
      </c>
      <c r="F162" s="2" t="str">
        <f ca="1">IF('PR-tampon'!E128="","",IF('PR-tampon'!E128=0,"",INDIRECT(NOM_FR_ACCESSOIRES&amp;ADDRESS('PR-tampon'!$E128,COLUMN(REFERENCEMENT_ACCESSOIRES[[#Headers],[TYPE DE DOCUMENT DE REFERENCE]])))))</f>
        <v/>
      </c>
      <c r="G162" s="2" t="str">
        <f ca="1">IF('PR-tampon'!E128="","",IF('PR-tampon'!E128=0,"",INDIRECT(NOM_FR_ACCESSOIRES&amp;ADDRESS('PR-tampon'!$E128,COLUMN(REFERENCEMENT_ACCESSOIRES[[#Headers],[REF]])))))</f>
        <v/>
      </c>
      <c r="H162" s="8" t="str">
        <f ca="1">IF('PR-tampon'!E128="","",IF('PR-tampon'!E128=0,"",INDIRECT(NOM_FR_ACCESSOIRES&amp;ADDRESS('PR-tampon'!$E128,COLUMN(REFERENCEMENT_ACCESSOIRES[[#Headers],[AVIS LIMITE AU]])))))</f>
        <v/>
      </c>
      <c r="I162" s="8" t="str">
        <f ca="1">IF('PR-tampon'!E128="","",IF('PR-tampon'!E128=0,"",INDIRECT(NOM_FR_ACCESSOIRES&amp;ADDRESS('PR-tampon'!$E128,COLUMN(REFERENCEMENT_ACCESSOIRES[[#Headers],[TC/TNC
dans le domaine d''emploi visé]])))))</f>
        <v/>
      </c>
      <c r="J162" s="30" t="str">
        <f ca="1">IF('PR-tampon'!E128="","",IF('PR-tampon'!E128=0,"",INDIRECT(NOM_FR_ACCESSOIRES&amp;ADDRESS('PR-tampon'!$E128,COLUMN(REFERENCEMENT_ACCESSOIRES[[#Headers],[TYPE DE POSE]])))))</f>
        <v/>
      </c>
      <c r="K162" s="30" t="str">
        <f ca="1">IF('PR-tampon'!E128="","",IF('PR-tampon'!E128=0,"",IF(INDIRECT(NOM_FR_ACCESSOIRES&amp;ADDRESS('PR-tampon'!$E128,COLUMN(REFERENCEMENT_ACCESSOIRES[[#Headers],[OBSERVATIONS SUR DOMAINE D''EMPLOI]])))=0,"",INDIRECT(NOM_FR_ACCESSOIRES&amp;ADDRESS('PR-tampon'!$E128,COLUMN(REFERENCEMENT_ACCESSOIRES[[#Headers],[OBSERVATIONS SUR DOMAINE D''EMPLOI]]))))))</f>
        <v/>
      </c>
      <c r="L162" s="30" t="str">
        <f ca="1">IF('PR-tampon'!$E128="","",IF('PR-tampon'!$E128=0,"",INDIRECT(NOM_FR_ACCESSOIRES&amp;ADDRESS('PR-tampon'!$E128,COLUMN(REFERENCEMENT_ACCESSOIRES[[#Headers],[REVETEMENT VISE]])))))</f>
        <v/>
      </c>
      <c r="M162" s="30" t="str">
        <f ca="1">IF('PR-tampon'!$E128="","",IF('PR-tampon'!$E128=0,"",IF(INDIRECT(NOM_FR_ACCESSOIRES&amp;ADDRESS('PR-tampon'!$E128,COLUMN(REFERENCEMENT_ACCESSOIRES[[#Headers],[PRODUITS D''ETANCHEITE]])))=0,"",INDIRECT(NOM_FR_ACCESSOIRES&amp;ADDRESS('PR-tampon'!$E128,COLUMN(REFERENCEMENT_ACCESSOIRES[[#Headers],[PRODUITS D''ETANCHEITE]]))))))</f>
        <v/>
      </c>
      <c r="N162" s="30" t="str">
        <f ca="1">IF('PR-tampon'!$E128="","",IF('PR-tampon'!$E128=0,"",INDIRECT(NOM_FR_ACCESSOIRES&amp;ADDRESS('PR-tampon'!$E128,COLUMN(REFERENCEMENT_ACCESSOIRES[[#Headers],[CHAPE OU MORTIER VISE]])))))</f>
        <v/>
      </c>
      <c r="O162" s="30" t="str">
        <f ca="1">IF('PR-tampon'!$E128="","",IF('PR-tampon'!$E128=0,"",IF(INDIRECT(NOM_FR_ACCESSOIRES&amp;ADDRESS('PR-tampon'!$E128,COLUMN(REFERENCEMENT_ACCESSOIRES[[#Headers],[RESULTAT TYPE ISOLANT]])))=0,"",INDIRECT(NOM_FR_ACCESSOIRES&amp;ADDRESS('PR-tampon'!$E128,COLUMN(REFERENCEMENT_ACCESSOIRES[[#Headers],[RESULTAT TYPE ISOLANT]]))))))</f>
        <v/>
      </c>
    </row>
    <row r="163" spans="2:15" ht="70.150000000000006" customHeight="1" x14ac:dyDescent="0.25">
      <c r="B163" s="8" t="str">
        <f ca="1">IF('PR-tampon'!E129="","",IF('PR-tampon'!E129=0,"",INDIRECT(NOM_FR_ACCESSOIRES&amp;ADDRESS('PR-tampon'!$E129,COLUMN(REFERENCEMENT_ACCESSOIRES[[#Headers],[DATE REFERENCEMENT]])))))</f>
        <v/>
      </c>
      <c r="C163" s="2" t="str">
        <f ca="1">IF('PR-tampon'!E129="","",IF('PR-tampon'!E129=0,"",INDIRECT(NOM_FR_ACCESSOIRES&amp;ADDRESS('PR-tampon'!$E129,COLUMN(REFERENCEMENT_ACCESSOIRES[[#Headers],[TYPE DE PROCEDE]])))))</f>
        <v/>
      </c>
      <c r="D163" s="2" t="str">
        <f ca="1">IF('PR-tampon'!E129="","",IF('PR-tampon'!E129=0,"",INDIRECT(NOM_FR_ACCESSOIRES&amp;ADDRESS('PR-tampon'!$E129,COLUMN(REFERENCEMENT_ACCESSOIRES[[#Headers],[NOM COMMERCIAL DU PROCEDE]])))))</f>
        <v/>
      </c>
      <c r="E163" s="2" t="str">
        <f ca="1">IF('PR-tampon'!E129="","",IF('PR-tampon'!E129=0,"",INDIRECT(NOM_FR_ACCESSOIRES&amp;ADDRESS('PR-tampon'!$E129,COLUMN(REFERENCEMENT_ACCESSOIRES[[#Headers],[FABRICANT/TITULAIRE]])))))</f>
        <v/>
      </c>
      <c r="F163" s="2" t="str">
        <f ca="1">IF('PR-tampon'!E129="","",IF('PR-tampon'!E129=0,"",INDIRECT(NOM_FR_ACCESSOIRES&amp;ADDRESS('PR-tampon'!$E129,COLUMN(REFERENCEMENT_ACCESSOIRES[[#Headers],[TYPE DE DOCUMENT DE REFERENCE]])))))</f>
        <v/>
      </c>
      <c r="G163" s="2" t="str">
        <f ca="1">IF('PR-tampon'!E129="","",IF('PR-tampon'!E129=0,"",INDIRECT(NOM_FR_ACCESSOIRES&amp;ADDRESS('PR-tampon'!$E129,COLUMN(REFERENCEMENT_ACCESSOIRES[[#Headers],[REF]])))))</f>
        <v/>
      </c>
      <c r="H163" s="8" t="str">
        <f ca="1">IF('PR-tampon'!E129="","",IF('PR-tampon'!E129=0,"",INDIRECT(NOM_FR_ACCESSOIRES&amp;ADDRESS('PR-tampon'!$E129,COLUMN(REFERENCEMENT_ACCESSOIRES[[#Headers],[AVIS LIMITE AU]])))))</f>
        <v/>
      </c>
      <c r="I163" s="8" t="str">
        <f ca="1">IF('PR-tampon'!E129="","",IF('PR-tampon'!E129=0,"",INDIRECT(NOM_FR_ACCESSOIRES&amp;ADDRESS('PR-tampon'!$E129,COLUMN(REFERENCEMENT_ACCESSOIRES[[#Headers],[TC/TNC
dans le domaine d''emploi visé]])))))</f>
        <v/>
      </c>
      <c r="J163" s="30" t="str">
        <f ca="1">IF('PR-tampon'!E129="","",IF('PR-tampon'!E129=0,"",INDIRECT(NOM_FR_ACCESSOIRES&amp;ADDRESS('PR-tampon'!$E129,COLUMN(REFERENCEMENT_ACCESSOIRES[[#Headers],[TYPE DE POSE]])))))</f>
        <v/>
      </c>
      <c r="K163" s="30" t="str">
        <f ca="1">IF('PR-tampon'!E129="","",IF('PR-tampon'!E129=0,"",IF(INDIRECT(NOM_FR_ACCESSOIRES&amp;ADDRESS('PR-tampon'!$E129,COLUMN(REFERENCEMENT_ACCESSOIRES[[#Headers],[OBSERVATIONS SUR DOMAINE D''EMPLOI]])))=0,"",INDIRECT(NOM_FR_ACCESSOIRES&amp;ADDRESS('PR-tampon'!$E129,COLUMN(REFERENCEMENT_ACCESSOIRES[[#Headers],[OBSERVATIONS SUR DOMAINE D''EMPLOI]]))))))</f>
        <v/>
      </c>
      <c r="L163" s="30" t="str">
        <f ca="1">IF('PR-tampon'!$E129="","",IF('PR-tampon'!$E129=0,"",INDIRECT(NOM_FR_ACCESSOIRES&amp;ADDRESS('PR-tampon'!$E129,COLUMN(REFERENCEMENT_ACCESSOIRES[[#Headers],[REVETEMENT VISE]])))))</f>
        <v/>
      </c>
      <c r="M163" s="30" t="str">
        <f ca="1">IF('PR-tampon'!$E129="","",IF('PR-tampon'!$E129=0,"",IF(INDIRECT(NOM_FR_ACCESSOIRES&amp;ADDRESS('PR-tampon'!$E129,COLUMN(REFERENCEMENT_ACCESSOIRES[[#Headers],[PRODUITS D''ETANCHEITE]])))=0,"",INDIRECT(NOM_FR_ACCESSOIRES&amp;ADDRESS('PR-tampon'!$E129,COLUMN(REFERENCEMENT_ACCESSOIRES[[#Headers],[PRODUITS D''ETANCHEITE]]))))))</f>
        <v/>
      </c>
      <c r="N163" s="30" t="str">
        <f ca="1">IF('PR-tampon'!$E129="","",IF('PR-tampon'!$E129=0,"",INDIRECT(NOM_FR_ACCESSOIRES&amp;ADDRESS('PR-tampon'!$E129,COLUMN(REFERENCEMENT_ACCESSOIRES[[#Headers],[CHAPE OU MORTIER VISE]])))))</f>
        <v/>
      </c>
      <c r="O163" s="30" t="str">
        <f ca="1">IF('PR-tampon'!$E129="","",IF('PR-tampon'!$E129=0,"",IF(INDIRECT(NOM_FR_ACCESSOIRES&amp;ADDRESS('PR-tampon'!$E129,COLUMN(REFERENCEMENT_ACCESSOIRES[[#Headers],[RESULTAT TYPE ISOLANT]])))=0,"",INDIRECT(NOM_FR_ACCESSOIRES&amp;ADDRESS('PR-tampon'!$E129,COLUMN(REFERENCEMENT_ACCESSOIRES[[#Headers],[RESULTAT TYPE ISOLANT]]))))))</f>
        <v/>
      </c>
    </row>
    <row r="164" spans="2:15" ht="70.150000000000006" customHeight="1" x14ac:dyDescent="0.25">
      <c r="B164" s="8" t="str">
        <f ca="1">IF('PR-tampon'!E130="","",IF('PR-tampon'!E130=0,"",INDIRECT(NOM_FR_ACCESSOIRES&amp;ADDRESS('PR-tampon'!$E130,COLUMN(REFERENCEMENT_ACCESSOIRES[[#Headers],[DATE REFERENCEMENT]])))))</f>
        <v/>
      </c>
      <c r="C164" s="2" t="str">
        <f ca="1">IF('PR-tampon'!E130="","",IF('PR-tampon'!E130=0,"",INDIRECT(NOM_FR_ACCESSOIRES&amp;ADDRESS('PR-tampon'!$E130,COLUMN(REFERENCEMENT_ACCESSOIRES[[#Headers],[TYPE DE PROCEDE]])))))</f>
        <v/>
      </c>
      <c r="D164" s="2" t="str">
        <f ca="1">IF('PR-tampon'!E130="","",IF('PR-tampon'!E130=0,"",INDIRECT(NOM_FR_ACCESSOIRES&amp;ADDRESS('PR-tampon'!$E130,COLUMN(REFERENCEMENT_ACCESSOIRES[[#Headers],[NOM COMMERCIAL DU PROCEDE]])))))</f>
        <v/>
      </c>
      <c r="E164" s="2" t="str">
        <f ca="1">IF('PR-tampon'!E130="","",IF('PR-tampon'!E130=0,"",INDIRECT(NOM_FR_ACCESSOIRES&amp;ADDRESS('PR-tampon'!$E130,COLUMN(REFERENCEMENT_ACCESSOIRES[[#Headers],[FABRICANT/TITULAIRE]])))))</f>
        <v/>
      </c>
      <c r="F164" s="2" t="str">
        <f ca="1">IF('PR-tampon'!E130="","",IF('PR-tampon'!E130=0,"",INDIRECT(NOM_FR_ACCESSOIRES&amp;ADDRESS('PR-tampon'!$E130,COLUMN(REFERENCEMENT_ACCESSOIRES[[#Headers],[TYPE DE DOCUMENT DE REFERENCE]])))))</f>
        <v/>
      </c>
      <c r="G164" s="2" t="str">
        <f ca="1">IF('PR-tampon'!E130="","",IF('PR-tampon'!E130=0,"",INDIRECT(NOM_FR_ACCESSOIRES&amp;ADDRESS('PR-tampon'!$E130,COLUMN(REFERENCEMENT_ACCESSOIRES[[#Headers],[REF]])))))</f>
        <v/>
      </c>
      <c r="H164" s="8" t="str">
        <f ca="1">IF('PR-tampon'!E130="","",IF('PR-tampon'!E130=0,"",INDIRECT(NOM_FR_ACCESSOIRES&amp;ADDRESS('PR-tampon'!$E130,COLUMN(REFERENCEMENT_ACCESSOIRES[[#Headers],[AVIS LIMITE AU]])))))</f>
        <v/>
      </c>
      <c r="I164" s="8" t="str">
        <f ca="1">IF('PR-tampon'!E130="","",IF('PR-tampon'!E130=0,"",INDIRECT(NOM_FR_ACCESSOIRES&amp;ADDRESS('PR-tampon'!$E130,COLUMN(REFERENCEMENT_ACCESSOIRES[[#Headers],[TC/TNC
dans le domaine d''emploi visé]])))))</f>
        <v/>
      </c>
      <c r="J164" s="30" t="str">
        <f ca="1">IF('PR-tampon'!E130="","",IF('PR-tampon'!E130=0,"",INDIRECT(NOM_FR_ACCESSOIRES&amp;ADDRESS('PR-tampon'!$E130,COLUMN(REFERENCEMENT_ACCESSOIRES[[#Headers],[TYPE DE POSE]])))))</f>
        <v/>
      </c>
      <c r="K164" s="30" t="str">
        <f ca="1">IF('PR-tampon'!E130="","",IF('PR-tampon'!E130=0,"",IF(INDIRECT(NOM_FR_ACCESSOIRES&amp;ADDRESS('PR-tampon'!$E130,COLUMN(REFERENCEMENT_ACCESSOIRES[[#Headers],[OBSERVATIONS SUR DOMAINE D''EMPLOI]])))=0,"",INDIRECT(NOM_FR_ACCESSOIRES&amp;ADDRESS('PR-tampon'!$E130,COLUMN(REFERENCEMENT_ACCESSOIRES[[#Headers],[OBSERVATIONS SUR DOMAINE D''EMPLOI]]))))))</f>
        <v/>
      </c>
      <c r="L164" s="30" t="str">
        <f ca="1">IF('PR-tampon'!$E130="","",IF('PR-tampon'!$E130=0,"",INDIRECT(NOM_FR_ACCESSOIRES&amp;ADDRESS('PR-tampon'!$E130,COLUMN(REFERENCEMENT_ACCESSOIRES[[#Headers],[REVETEMENT VISE]])))))</f>
        <v/>
      </c>
      <c r="M164" s="30" t="str">
        <f ca="1">IF('PR-tampon'!$E130="","",IF('PR-tampon'!$E130=0,"",IF(INDIRECT(NOM_FR_ACCESSOIRES&amp;ADDRESS('PR-tampon'!$E130,COLUMN(REFERENCEMENT_ACCESSOIRES[[#Headers],[PRODUITS D''ETANCHEITE]])))=0,"",INDIRECT(NOM_FR_ACCESSOIRES&amp;ADDRESS('PR-tampon'!$E130,COLUMN(REFERENCEMENT_ACCESSOIRES[[#Headers],[PRODUITS D''ETANCHEITE]]))))))</f>
        <v/>
      </c>
      <c r="N164" s="30" t="str">
        <f ca="1">IF('PR-tampon'!$E130="","",IF('PR-tampon'!$E130=0,"",INDIRECT(NOM_FR_ACCESSOIRES&amp;ADDRESS('PR-tampon'!$E130,COLUMN(REFERENCEMENT_ACCESSOIRES[[#Headers],[CHAPE OU MORTIER VISE]])))))</f>
        <v/>
      </c>
      <c r="O164" s="30" t="str">
        <f ca="1">IF('PR-tampon'!$E130="","",IF('PR-tampon'!$E130=0,"",IF(INDIRECT(NOM_FR_ACCESSOIRES&amp;ADDRESS('PR-tampon'!$E130,COLUMN(REFERENCEMENT_ACCESSOIRES[[#Headers],[RESULTAT TYPE ISOLANT]])))=0,"",INDIRECT(NOM_FR_ACCESSOIRES&amp;ADDRESS('PR-tampon'!$E130,COLUMN(REFERENCEMENT_ACCESSOIRES[[#Headers],[RESULTAT TYPE ISOLANT]]))))))</f>
        <v/>
      </c>
    </row>
    <row r="165" spans="2:15" ht="70.150000000000006" customHeight="1" x14ac:dyDescent="0.25">
      <c r="B165" s="8" t="str">
        <f ca="1">IF('PR-tampon'!E131="","",IF('PR-tampon'!E131=0,"",INDIRECT(NOM_FR_ACCESSOIRES&amp;ADDRESS('PR-tampon'!$E131,COLUMN(REFERENCEMENT_ACCESSOIRES[[#Headers],[DATE REFERENCEMENT]])))))</f>
        <v/>
      </c>
      <c r="C165" s="2" t="str">
        <f ca="1">IF('PR-tampon'!E131="","",IF('PR-tampon'!E131=0,"",INDIRECT(NOM_FR_ACCESSOIRES&amp;ADDRESS('PR-tampon'!$E131,COLUMN(REFERENCEMENT_ACCESSOIRES[[#Headers],[TYPE DE PROCEDE]])))))</f>
        <v/>
      </c>
      <c r="D165" s="2" t="str">
        <f ca="1">IF('PR-tampon'!E131="","",IF('PR-tampon'!E131=0,"",INDIRECT(NOM_FR_ACCESSOIRES&amp;ADDRESS('PR-tampon'!$E131,COLUMN(REFERENCEMENT_ACCESSOIRES[[#Headers],[NOM COMMERCIAL DU PROCEDE]])))))</f>
        <v/>
      </c>
      <c r="E165" s="2" t="str">
        <f ca="1">IF('PR-tampon'!E131="","",IF('PR-tampon'!E131=0,"",INDIRECT(NOM_FR_ACCESSOIRES&amp;ADDRESS('PR-tampon'!$E131,COLUMN(REFERENCEMENT_ACCESSOIRES[[#Headers],[FABRICANT/TITULAIRE]])))))</f>
        <v/>
      </c>
      <c r="F165" s="2" t="str">
        <f ca="1">IF('PR-tampon'!E131="","",IF('PR-tampon'!E131=0,"",INDIRECT(NOM_FR_ACCESSOIRES&amp;ADDRESS('PR-tampon'!$E131,COLUMN(REFERENCEMENT_ACCESSOIRES[[#Headers],[TYPE DE DOCUMENT DE REFERENCE]])))))</f>
        <v/>
      </c>
      <c r="G165" s="2" t="str">
        <f ca="1">IF('PR-tampon'!E131="","",IF('PR-tampon'!E131=0,"",INDIRECT(NOM_FR_ACCESSOIRES&amp;ADDRESS('PR-tampon'!$E131,COLUMN(REFERENCEMENT_ACCESSOIRES[[#Headers],[REF]])))))</f>
        <v/>
      </c>
      <c r="H165" s="8" t="str">
        <f ca="1">IF('PR-tampon'!E131="","",IF('PR-tampon'!E131=0,"",INDIRECT(NOM_FR_ACCESSOIRES&amp;ADDRESS('PR-tampon'!$E131,COLUMN(REFERENCEMENT_ACCESSOIRES[[#Headers],[AVIS LIMITE AU]])))))</f>
        <v/>
      </c>
      <c r="I165" s="8" t="str">
        <f ca="1">IF('PR-tampon'!E131="","",IF('PR-tampon'!E131=0,"",INDIRECT(NOM_FR_ACCESSOIRES&amp;ADDRESS('PR-tampon'!$E131,COLUMN(REFERENCEMENT_ACCESSOIRES[[#Headers],[TC/TNC
dans le domaine d''emploi visé]])))))</f>
        <v/>
      </c>
      <c r="J165" s="30" t="str">
        <f ca="1">IF('PR-tampon'!E131="","",IF('PR-tampon'!E131=0,"",INDIRECT(NOM_FR_ACCESSOIRES&amp;ADDRESS('PR-tampon'!$E131,COLUMN(REFERENCEMENT_ACCESSOIRES[[#Headers],[TYPE DE POSE]])))))</f>
        <v/>
      </c>
      <c r="K165" s="30" t="str">
        <f ca="1">IF('PR-tampon'!E131="","",IF('PR-tampon'!E131=0,"",IF(INDIRECT(NOM_FR_ACCESSOIRES&amp;ADDRESS('PR-tampon'!$E131,COLUMN(REFERENCEMENT_ACCESSOIRES[[#Headers],[OBSERVATIONS SUR DOMAINE D''EMPLOI]])))=0,"",INDIRECT(NOM_FR_ACCESSOIRES&amp;ADDRESS('PR-tampon'!$E131,COLUMN(REFERENCEMENT_ACCESSOIRES[[#Headers],[OBSERVATIONS SUR DOMAINE D''EMPLOI]]))))))</f>
        <v/>
      </c>
      <c r="L165" s="30" t="str">
        <f ca="1">IF('PR-tampon'!$E131="","",IF('PR-tampon'!$E131=0,"",INDIRECT(NOM_FR_ACCESSOIRES&amp;ADDRESS('PR-tampon'!$E131,COLUMN(REFERENCEMENT_ACCESSOIRES[[#Headers],[REVETEMENT VISE]])))))</f>
        <v/>
      </c>
      <c r="M165" s="30" t="str">
        <f ca="1">IF('PR-tampon'!$E131="","",IF('PR-tampon'!$E131=0,"",IF(INDIRECT(NOM_FR_ACCESSOIRES&amp;ADDRESS('PR-tampon'!$E131,COLUMN(REFERENCEMENT_ACCESSOIRES[[#Headers],[PRODUITS D''ETANCHEITE]])))=0,"",INDIRECT(NOM_FR_ACCESSOIRES&amp;ADDRESS('PR-tampon'!$E131,COLUMN(REFERENCEMENT_ACCESSOIRES[[#Headers],[PRODUITS D''ETANCHEITE]]))))))</f>
        <v/>
      </c>
      <c r="N165" s="30" t="str">
        <f ca="1">IF('PR-tampon'!$E131="","",IF('PR-tampon'!$E131=0,"",INDIRECT(NOM_FR_ACCESSOIRES&amp;ADDRESS('PR-tampon'!$E131,COLUMN(REFERENCEMENT_ACCESSOIRES[[#Headers],[CHAPE OU MORTIER VISE]])))))</f>
        <v/>
      </c>
      <c r="O165" s="30" t="str">
        <f ca="1">IF('PR-tampon'!$E131="","",IF('PR-tampon'!$E131=0,"",IF(INDIRECT(NOM_FR_ACCESSOIRES&amp;ADDRESS('PR-tampon'!$E131,COLUMN(REFERENCEMENT_ACCESSOIRES[[#Headers],[RESULTAT TYPE ISOLANT]])))=0,"",INDIRECT(NOM_FR_ACCESSOIRES&amp;ADDRESS('PR-tampon'!$E131,COLUMN(REFERENCEMENT_ACCESSOIRES[[#Headers],[RESULTAT TYPE ISOLANT]]))))))</f>
        <v/>
      </c>
    </row>
    <row r="166" spans="2:15" ht="70.150000000000006" customHeight="1" x14ac:dyDescent="0.25">
      <c r="B166" s="8" t="str">
        <f ca="1">IF('PR-tampon'!E132="","",IF('PR-tampon'!E132=0,"",INDIRECT(NOM_FR_ACCESSOIRES&amp;ADDRESS('PR-tampon'!$E132,COLUMN(REFERENCEMENT_ACCESSOIRES[[#Headers],[DATE REFERENCEMENT]])))))</f>
        <v/>
      </c>
      <c r="C166" s="2" t="str">
        <f ca="1">IF('PR-tampon'!E132="","",IF('PR-tampon'!E132=0,"",INDIRECT(NOM_FR_ACCESSOIRES&amp;ADDRESS('PR-tampon'!$E132,COLUMN(REFERENCEMENT_ACCESSOIRES[[#Headers],[TYPE DE PROCEDE]])))))</f>
        <v/>
      </c>
      <c r="D166" s="2" t="str">
        <f ca="1">IF('PR-tampon'!E132="","",IF('PR-tampon'!E132=0,"",INDIRECT(NOM_FR_ACCESSOIRES&amp;ADDRESS('PR-tampon'!$E132,COLUMN(REFERENCEMENT_ACCESSOIRES[[#Headers],[NOM COMMERCIAL DU PROCEDE]])))))</f>
        <v/>
      </c>
      <c r="E166" s="2" t="str">
        <f ca="1">IF('PR-tampon'!E132="","",IF('PR-tampon'!E132=0,"",INDIRECT(NOM_FR_ACCESSOIRES&amp;ADDRESS('PR-tampon'!$E132,COLUMN(REFERENCEMENT_ACCESSOIRES[[#Headers],[FABRICANT/TITULAIRE]])))))</f>
        <v/>
      </c>
      <c r="F166" s="2" t="str">
        <f ca="1">IF('PR-tampon'!E132="","",IF('PR-tampon'!E132=0,"",INDIRECT(NOM_FR_ACCESSOIRES&amp;ADDRESS('PR-tampon'!$E132,COLUMN(REFERENCEMENT_ACCESSOIRES[[#Headers],[TYPE DE DOCUMENT DE REFERENCE]])))))</f>
        <v/>
      </c>
      <c r="G166" s="2" t="str">
        <f ca="1">IF('PR-tampon'!E132="","",IF('PR-tampon'!E132=0,"",INDIRECT(NOM_FR_ACCESSOIRES&amp;ADDRESS('PR-tampon'!$E132,COLUMN(REFERENCEMENT_ACCESSOIRES[[#Headers],[REF]])))))</f>
        <v/>
      </c>
      <c r="H166" s="8" t="str">
        <f ca="1">IF('PR-tampon'!E132="","",IF('PR-tampon'!E132=0,"",INDIRECT(NOM_FR_ACCESSOIRES&amp;ADDRESS('PR-tampon'!$E132,COLUMN(REFERENCEMENT_ACCESSOIRES[[#Headers],[AVIS LIMITE AU]])))))</f>
        <v/>
      </c>
      <c r="I166" s="8" t="str">
        <f ca="1">IF('PR-tampon'!E132="","",IF('PR-tampon'!E132=0,"",INDIRECT(NOM_FR_ACCESSOIRES&amp;ADDRESS('PR-tampon'!$E132,COLUMN(REFERENCEMENT_ACCESSOIRES[[#Headers],[TC/TNC
dans le domaine d''emploi visé]])))))</f>
        <v/>
      </c>
      <c r="J166" s="30" t="str">
        <f ca="1">IF('PR-tampon'!E132="","",IF('PR-tampon'!E132=0,"",INDIRECT(NOM_FR_ACCESSOIRES&amp;ADDRESS('PR-tampon'!$E132,COLUMN(REFERENCEMENT_ACCESSOIRES[[#Headers],[TYPE DE POSE]])))))</f>
        <v/>
      </c>
      <c r="K166" s="30" t="str">
        <f ca="1">IF('PR-tampon'!E132="","",IF('PR-tampon'!E132=0,"",IF(INDIRECT(NOM_FR_ACCESSOIRES&amp;ADDRESS('PR-tampon'!$E132,COLUMN(REFERENCEMENT_ACCESSOIRES[[#Headers],[OBSERVATIONS SUR DOMAINE D''EMPLOI]])))=0,"",INDIRECT(NOM_FR_ACCESSOIRES&amp;ADDRESS('PR-tampon'!$E132,COLUMN(REFERENCEMENT_ACCESSOIRES[[#Headers],[OBSERVATIONS SUR DOMAINE D''EMPLOI]]))))))</f>
        <v/>
      </c>
      <c r="L166" s="30" t="str">
        <f ca="1">IF('PR-tampon'!$E132="","",IF('PR-tampon'!$E132=0,"",INDIRECT(NOM_FR_ACCESSOIRES&amp;ADDRESS('PR-tampon'!$E132,COLUMN(REFERENCEMENT_ACCESSOIRES[[#Headers],[REVETEMENT VISE]])))))</f>
        <v/>
      </c>
      <c r="M166" s="30" t="str">
        <f ca="1">IF('PR-tampon'!$E132="","",IF('PR-tampon'!$E132=0,"",IF(INDIRECT(NOM_FR_ACCESSOIRES&amp;ADDRESS('PR-tampon'!$E132,COLUMN(REFERENCEMENT_ACCESSOIRES[[#Headers],[PRODUITS D''ETANCHEITE]])))=0,"",INDIRECT(NOM_FR_ACCESSOIRES&amp;ADDRESS('PR-tampon'!$E132,COLUMN(REFERENCEMENT_ACCESSOIRES[[#Headers],[PRODUITS D''ETANCHEITE]]))))))</f>
        <v/>
      </c>
      <c r="N166" s="30" t="str">
        <f ca="1">IF('PR-tampon'!$E132="","",IF('PR-tampon'!$E132=0,"",INDIRECT(NOM_FR_ACCESSOIRES&amp;ADDRESS('PR-tampon'!$E132,COLUMN(REFERENCEMENT_ACCESSOIRES[[#Headers],[CHAPE OU MORTIER VISE]])))))</f>
        <v/>
      </c>
      <c r="O166" s="30" t="str">
        <f ca="1">IF('PR-tampon'!$E132="","",IF('PR-tampon'!$E132=0,"",IF(INDIRECT(NOM_FR_ACCESSOIRES&amp;ADDRESS('PR-tampon'!$E132,COLUMN(REFERENCEMENT_ACCESSOIRES[[#Headers],[RESULTAT TYPE ISOLANT]])))=0,"",INDIRECT(NOM_FR_ACCESSOIRES&amp;ADDRESS('PR-tampon'!$E132,COLUMN(REFERENCEMENT_ACCESSOIRES[[#Headers],[RESULTAT TYPE ISOLANT]]))))))</f>
        <v/>
      </c>
    </row>
    <row r="167" spans="2:15" ht="70.150000000000006" customHeight="1" x14ac:dyDescent="0.25">
      <c r="B167" s="8" t="str">
        <f ca="1">IF('PR-tampon'!E133="","",IF('PR-tampon'!E133=0,"",INDIRECT(NOM_FR_ACCESSOIRES&amp;ADDRESS('PR-tampon'!$E133,COLUMN(REFERENCEMENT_ACCESSOIRES[[#Headers],[DATE REFERENCEMENT]])))))</f>
        <v/>
      </c>
      <c r="C167" s="2" t="str">
        <f ca="1">IF('PR-tampon'!E133="","",IF('PR-tampon'!E133=0,"",INDIRECT(NOM_FR_ACCESSOIRES&amp;ADDRESS('PR-tampon'!$E133,COLUMN(REFERENCEMENT_ACCESSOIRES[[#Headers],[TYPE DE PROCEDE]])))))</f>
        <v/>
      </c>
      <c r="D167" s="2" t="str">
        <f ca="1">IF('PR-tampon'!E133="","",IF('PR-tampon'!E133=0,"",INDIRECT(NOM_FR_ACCESSOIRES&amp;ADDRESS('PR-tampon'!$E133,COLUMN(REFERENCEMENT_ACCESSOIRES[[#Headers],[NOM COMMERCIAL DU PROCEDE]])))))</f>
        <v/>
      </c>
      <c r="E167" s="2" t="str">
        <f ca="1">IF('PR-tampon'!E133="","",IF('PR-tampon'!E133=0,"",INDIRECT(NOM_FR_ACCESSOIRES&amp;ADDRESS('PR-tampon'!$E133,COLUMN(REFERENCEMENT_ACCESSOIRES[[#Headers],[FABRICANT/TITULAIRE]])))))</f>
        <v/>
      </c>
      <c r="F167" s="2" t="str">
        <f ca="1">IF('PR-tampon'!E133="","",IF('PR-tampon'!E133=0,"",INDIRECT(NOM_FR_ACCESSOIRES&amp;ADDRESS('PR-tampon'!$E133,COLUMN(REFERENCEMENT_ACCESSOIRES[[#Headers],[TYPE DE DOCUMENT DE REFERENCE]])))))</f>
        <v/>
      </c>
      <c r="G167" s="2" t="str">
        <f ca="1">IF('PR-tampon'!E133="","",IF('PR-tampon'!E133=0,"",INDIRECT(NOM_FR_ACCESSOIRES&amp;ADDRESS('PR-tampon'!$E133,COLUMN(REFERENCEMENT_ACCESSOIRES[[#Headers],[REF]])))))</f>
        <v/>
      </c>
      <c r="H167" s="8" t="str">
        <f ca="1">IF('PR-tampon'!E133="","",IF('PR-tampon'!E133=0,"",INDIRECT(NOM_FR_ACCESSOIRES&amp;ADDRESS('PR-tampon'!$E133,COLUMN(REFERENCEMENT_ACCESSOIRES[[#Headers],[AVIS LIMITE AU]])))))</f>
        <v/>
      </c>
      <c r="I167" s="8" t="str">
        <f ca="1">IF('PR-tampon'!E133="","",IF('PR-tampon'!E133=0,"",INDIRECT(NOM_FR_ACCESSOIRES&amp;ADDRESS('PR-tampon'!$E133,COLUMN(REFERENCEMENT_ACCESSOIRES[[#Headers],[TC/TNC
dans le domaine d''emploi visé]])))))</f>
        <v/>
      </c>
      <c r="J167" s="30" t="str">
        <f ca="1">IF('PR-tampon'!E133="","",IF('PR-tampon'!E133=0,"",INDIRECT(NOM_FR_ACCESSOIRES&amp;ADDRESS('PR-tampon'!$E133,COLUMN(REFERENCEMENT_ACCESSOIRES[[#Headers],[TYPE DE POSE]])))))</f>
        <v/>
      </c>
      <c r="K167" s="30" t="str">
        <f ca="1">IF('PR-tampon'!E133="","",IF('PR-tampon'!E133=0,"",IF(INDIRECT(NOM_FR_ACCESSOIRES&amp;ADDRESS('PR-tampon'!$E133,COLUMN(REFERENCEMENT_ACCESSOIRES[[#Headers],[OBSERVATIONS SUR DOMAINE D''EMPLOI]])))=0,"",INDIRECT(NOM_FR_ACCESSOIRES&amp;ADDRESS('PR-tampon'!$E133,COLUMN(REFERENCEMENT_ACCESSOIRES[[#Headers],[OBSERVATIONS SUR DOMAINE D''EMPLOI]]))))))</f>
        <v/>
      </c>
      <c r="L167" s="30" t="str">
        <f ca="1">IF('PR-tampon'!$E133="","",IF('PR-tampon'!$E133=0,"",INDIRECT(NOM_FR_ACCESSOIRES&amp;ADDRESS('PR-tampon'!$E133,COLUMN(REFERENCEMENT_ACCESSOIRES[[#Headers],[REVETEMENT VISE]])))))</f>
        <v/>
      </c>
      <c r="M167" s="30" t="str">
        <f ca="1">IF('PR-tampon'!$E133="","",IF('PR-tampon'!$E133=0,"",IF(INDIRECT(NOM_FR_ACCESSOIRES&amp;ADDRESS('PR-tampon'!$E133,COLUMN(REFERENCEMENT_ACCESSOIRES[[#Headers],[PRODUITS D''ETANCHEITE]])))=0,"",INDIRECT(NOM_FR_ACCESSOIRES&amp;ADDRESS('PR-tampon'!$E133,COLUMN(REFERENCEMENT_ACCESSOIRES[[#Headers],[PRODUITS D''ETANCHEITE]]))))))</f>
        <v/>
      </c>
      <c r="N167" s="30" t="str">
        <f ca="1">IF('PR-tampon'!$E133="","",IF('PR-tampon'!$E133=0,"",INDIRECT(NOM_FR_ACCESSOIRES&amp;ADDRESS('PR-tampon'!$E133,COLUMN(REFERENCEMENT_ACCESSOIRES[[#Headers],[CHAPE OU MORTIER VISE]])))))</f>
        <v/>
      </c>
      <c r="O167" s="30" t="str">
        <f ca="1">IF('PR-tampon'!$E133="","",IF('PR-tampon'!$E133=0,"",IF(INDIRECT(NOM_FR_ACCESSOIRES&amp;ADDRESS('PR-tampon'!$E133,COLUMN(REFERENCEMENT_ACCESSOIRES[[#Headers],[RESULTAT TYPE ISOLANT]])))=0,"",INDIRECT(NOM_FR_ACCESSOIRES&amp;ADDRESS('PR-tampon'!$E133,COLUMN(REFERENCEMENT_ACCESSOIRES[[#Headers],[RESULTAT TYPE ISOLANT]]))))))</f>
        <v/>
      </c>
    </row>
    <row r="168" spans="2:15" ht="70.150000000000006" customHeight="1" x14ac:dyDescent="0.25">
      <c r="B168" s="8" t="str">
        <f ca="1">IF('PR-tampon'!E134="","",IF('PR-tampon'!E134=0,"",INDIRECT(NOM_FR_ACCESSOIRES&amp;ADDRESS('PR-tampon'!$E134,COLUMN(REFERENCEMENT_ACCESSOIRES[[#Headers],[DATE REFERENCEMENT]])))))</f>
        <v/>
      </c>
      <c r="C168" s="2" t="str">
        <f ca="1">IF('PR-tampon'!E134="","",IF('PR-tampon'!E134=0,"",INDIRECT(NOM_FR_ACCESSOIRES&amp;ADDRESS('PR-tampon'!$E134,COLUMN(REFERENCEMENT_ACCESSOIRES[[#Headers],[TYPE DE PROCEDE]])))))</f>
        <v/>
      </c>
      <c r="D168" s="2" t="str">
        <f ca="1">IF('PR-tampon'!E134="","",IF('PR-tampon'!E134=0,"",INDIRECT(NOM_FR_ACCESSOIRES&amp;ADDRESS('PR-tampon'!$E134,COLUMN(REFERENCEMENT_ACCESSOIRES[[#Headers],[NOM COMMERCIAL DU PROCEDE]])))))</f>
        <v/>
      </c>
      <c r="E168" s="2" t="str">
        <f ca="1">IF('PR-tampon'!E134="","",IF('PR-tampon'!E134=0,"",INDIRECT(NOM_FR_ACCESSOIRES&amp;ADDRESS('PR-tampon'!$E134,COLUMN(REFERENCEMENT_ACCESSOIRES[[#Headers],[FABRICANT/TITULAIRE]])))))</f>
        <v/>
      </c>
      <c r="F168" s="2" t="str">
        <f ca="1">IF('PR-tampon'!E134="","",IF('PR-tampon'!E134=0,"",INDIRECT(NOM_FR_ACCESSOIRES&amp;ADDRESS('PR-tampon'!$E134,COLUMN(REFERENCEMENT_ACCESSOIRES[[#Headers],[TYPE DE DOCUMENT DE REFERENCE]])))))</f>
        <v/>
      </c>
      <c r="G168" s="2" t="str">
        <f ca="1">IF('PR-tampon'!E134="","",IF('PR-tampon'!E134=0,"",INDIRECT(NOM_FR_ACCESSOIRES&amp;ADDRESS('PR-tampon'!$E134,COLUMN(REFERENCEMENT_ACCESSOIRES[[#Headers],[REF]])))))</f>
        <v/>
      </c>
      <c r="H168" s="8" t="str">
        <f ca="1">IF('PR-tampon'!E134="","",IF('PR-tampon'!E134=0,"",INDIRECT(NOM_FR_ACCESSOIRES&amp;ADDRESS('PR-tampon'!$E134,COLUMN(REFERENCEMENT_ACCESSOIRES[[#Headers],[AVIS LIMITE AU]])))))</f>
        <v/>
      </c>
      <c r="I168" s="8" t="str">
        <f ca="1">IF('PR-tampon'!E134="","",IF('PR-tampon'!E134=0,"",INDIRECT(NOM_FR_ACCESSOIRES&amp;ADDRESS('PR-tampon'!$E134,COLUMN(REFERENCEMENT_ACCESSOIRES[[#Headers],[TC/TNC
dans le domaine d''emploi visé]])))))</f>
        <v/>
      </c>
      <c r="J168" s="30" t="str">
        <f ca="1">IF('PR-tampon'!E134="","",IF('PR-tampon'!E134=0,"",INDIRECT(NOM_FR_ACCESSOIRES&amp;ADDRESS('PR-tampon'!$E134,COLUMN(REFERENCEMENT_ACCESSOIRES[[#Headers],[TYPE DE POSE]])))))</f>
        <v/>
      </c>
      <c r="K168" s="30" t="str">
        <f ca="1">IF('PR-tampon'!E134="","",IF('PR-tampon'!E134=0,"",IF(INDIRECT(NOM_FR_ACCESSOIRES&amp;ADDRESS('PR-tampon'!$E134,COLUMN(REFERENCEMENT_ACCESSOIRES[[#Headers],[OBSERVATIONS SUR DOMAINE D''EMPLOI]])))=0,"",INDIRECT(NOM_FR_ACCESSOIRES&amp;ADDRESS('PR-tampon'!$E134,COLUMN(REFERENCEMENT_ACCESSOIRES[[#Headers],[OBSERVATIONS SUR DOMAINE D''EMPLOI]]))))))</f>
        <v/>
      </c>
      <c r="L168" s="30" t="str">
        <f ca="1">IF('PR-tampon'!$E134="","",IF('PR-tampon'!$E134=0,"",INDIRECT(NOM_FR_ACCESSOIRES&amp;ADDRESS('PR-tampon'!$E134,COLUMN(REFERENCEMENT_ACCESSOIRES[[#Headers],[REVETEMENT VISE]])))))</f>
        <v/>
      </c>
      <c r="M168" s="30" t="str">
        <f ca="1">IF('PR-tampon'!$E134="","",IF('PR-tampon'!$E134=0,"",IF(INDIRECT(NOM_FR_ACCESSOIRES&amp;ADDRESS('PR-tampon'!$E134,COLUMN(REFERENCEMENT_ACCESSOIRES[[#Headers],[PRODUITS D''ETANCHEITE]])))=0,"",INDIRECT(NOM_FR_ACCESSOIRES&amp;ADDRESS('PR-tampon'!$E134,COLUMN(REFERENCEMENT_ACCESSOIRES[[#Headers],[PRODUITS D''ETANCHEITE]]))))))</f>
        <v/>
      </c>
      <c r="N168" s="30" t="str">
        <f ca="1">IF('PR-tampon'!$E134="","",IF('PR-tampon'!$E134=0,"",INDIRECT(NOM_FR_ACCESSOIRES&amp;ADDRESS('PR-tampon'!$E134,COLUMN(REFERENCEMENT_ACCESSOIRES[[#Headers],[CHAPE OU MORTIER VISE]])))))</f>
        <v/>
      </c>
      <c r="O168" s="30" t="str">
        <f ca="1">IF('PR-tampon'!$E134="","",IF('PR-tampon'!$E134=0,"",IF(INDIRECT(NOM_FR_ACCESSOIRES&amp;ADDRESS('PR-tampon'!$E134,COLUMN(REFERENCEMENT_ACCESSOIRES[[#Headers],[RESULTAT TYPE ISOLANT]])))=0,"",INDIRECT(NOM_FR_ACCESSOIRES&amp;ADDRESS('PR-tampon'!$E134,COLUMN(REFERENCEMENT_ACCESSOIRES[[#Headers],[RESULTAT TYPE ISOLANT]]))))))</f>
        <v/>
      </c>
    </row>
    <row r="169" spans="2:15" ht="70.150000000000006" customHeight="1" x14ac:dyDescent="0.25">
      <c r="B169" s="8" t="str">
        <f ca="1">IF('PR-tampon'!E135="","",IF('PR-tampon'!E135=0,"",INDIRECT(NOM_FR_ACCESSOIRES&amp;ADDRESS('PR-tampon'!$E135,COLUMN(REFERENCEMENT_ACCESSOIRES[[#Headers],[DATE REFERENCEMENT]])))))</f>
        <v/>
      </c>
      <c r="C169" s="2" t="str">
        <f ca="1">IF('PR-tampon'!E135="","",IF('PR-tampon'!E135=0,"",INDIRECT(NOM_FR_ACCESSOIRES&amp;ADDRESS('PR-tampon'!$E135,COLUMN(REFERENCEMENT_ACCESSOIRES[[#Headers],[TYPE DE PROCEDE]])))))</f>
        <v/>
      </c>
      <c r="D169" s="2" t="str">
        <f ca="1">IF('PR-tampon'!E135="","",IF('PR-tampon'!E135=0,"",INDIRECT(NOM_FR_ACCESSOIRES&amp;ADDRESS('PR-tampon'!$E135,COLUMN(REFERENCEMENT_ACCESSOIRES[[#Headers],[NOM COMMERCIAL DU PROCEDE]])))))</f>
        <v/>
      </c>
      <c r="E169" s="2" t="str">
        <f ca="1">IF('PR-tampon'!E135="","",IF('PR-tampon'!E135=0,"",INDIRECT(NOM_FR_ACCESSOIRES&amp;ADDRESS('PR-tampon'!$E135,COLUMN(REFERENCEMENT_ACCESSOIRES[[#Headers],[FABRICANT/TITULAIRE]])))))</f>
        <v/>
      </c>
      <c r="F169" s="2" t="str">
        <f ca="1">IF('PR-tampon'!E135="","",IF('PR-tampon'!E135=0,"",INDIRECT(NOM_FR_ACCESSOIRES&amp;ADDRESS('PR-tampon'!$E135,COLUMN(REFERENCEMENT_ACCESSOIRES[[#Headers],[TYPE DE DOCUMENT DE REFERENCE]])))))</f>
        <v/>
      </c>
      <c r="G169" s="2" t="str">
        <f ca="1">IF('PR-tampon'!E135="","",IF('PR-tampon'!E135=0,"",INDIRECT(NOM_FR_ACCESSOIRES&amp;ADDRESS('PR-tampon'!$E135,COLUMN(REFERENCEMENT_ACCESSOIRES[[#Headers],[REF]])))))</f>
        <v/>
      </c>
      <c r="H169" s="8" t="str">
        <f ca="1">IF('PR-tampon'!E135="","",IF('PR-tampon'!E135=0,"",INDIRECT(NOM_FR_ACCESSOIRES&amp;ADDRESS('PR-tampon'!$E135,COLUMN(REFERENCEMENT_ACCESSOIRES[[#Headers],[AVIS LIMITE AU]])))))</f>
        <v/>
      </c>
      <c r="I169" s="8" t="str">
        <f ca="1">IF('PR-tampon'!E135="","",IF('PR-tampon'!E135=0,"",INDIRECT(NOM_FR_ACCESSOIRES&amp;ADDRESS('PR-tampon'!$E135,COLUMN(REFERENCEMENT_ACCESSOIRES[[#Headers],[TC/TNC
dans le domaine d''emploi visé]])))))</f>
        <v/>
      </c>
      <c r="J169" s="30" t="str">
        <f ca="1">IF('PR-tampon'!E135="","",IF('PR-tampon'!E135=0,"",INDIRECT(NOM_FR_ACCESSOIRES&amp;ADDRESS('PR-tampon'!$E135,COLUMN(REFERENCEMENT_ACCESSOIRES[[#Headers],[TYPE DE POSE]])))))</f>
        <v/>
      </c>
      <c r="K169" s="30" t="str">
        <f ca="1">IF('PR-tampon'!E135="","",IF('PR-tampon'!E135=0,"",IF(INDIRECT(NOM_FR_ACCESSOIRES&amp;ADDRESS('PR-tampon'!$E135,COLUMN(REFERENCEMENT_ACCESSOIRES[[#Headers],[OBSERVATIONS SUR DOMAINE D''EMPLOI]])))=0,"",INDIRECT(NOM_FR_ACCESSOIRES&amp;ADDRESS('PR-tampon'!$E135,COLUMN(REFERENCEMENT_ACCESSOIRES[[#Headers],[OBSERVATIONS SUR DOMAINE D''EMPLOI]]))))))</f>
        <v/>
      </c>
      <c r="L169" s="30" t="str">
        <f ca="1">IF('PR-tampon'!$E135="","",IF('PR-tampon'!$E135=0,"",INDIRECT(NOM_FR_ACCESSOIRES&amp;ADDRESS('PR-tampon'!$E135,COLUMN(REFERENCEMENT_ACCESSOIRES[[#Headers],[REVETEMENT VISE]])))))</f>
        <v/>
      </c>
      <c r="M169" s="30" t="str">
        <f ca="1">IF('PR-tampon'!$E135="","",IF('PR-tampon'!$E135=0,"",IF(INDIRECT(NOM_FR_ACCESSOIRES&amp;ADDRESS('PR-tampon'!$E135,COLUMN(REFERENCEMENT_ACCESSOIRES[[#Headers],[PRODUITS D''ETANCHEITE]])))=0,"",INDIRECT(NOM_FR_ACCESSOIRES&amp;ADDRESS('PR-tampon'!$E135,COLUMN(REFERENCEMENT_ACCESSOIRES[[#Headers],[PRODUITS D''ETANCHEITE]]))))))</f>
        <v/>
      </c>
      <c r="N169" s="30" t="str">
        <f ca="1">IF('PR-tampon'!$E135="","",IF('PR-tampon'!$E135=0,"",INDIRECT(NOM_FR_ACCESSOIRES&amp;ADDRESS('PR-tampon'!$E135,COLUMN(REFERENCEMENT_ACCESSOIRES[[#Headers],[CHAPE OU MORTIER VISE]])))))</f>
        <v/>
      </c>
      <c r="O169" s="30" t="str">
        <f ca="1">IF('PR-tampon'!$E135="","",IF('PR-tampon'!$E135=0,"",IF(INDIRECT(NOM_FR_ACCESSOIRES&amp;ADDRESS('PR-tampon'!$E135,COLUMN(REFERENCEMENT_ACCESSOIRES[[#Headers],[RESULTAT TYPE ISOLANT]])))=0,"",INDIRECT(NOM_FR_ACCESSOIRES&amp;ADDRESS('PR-tampon'!$E135,COLUMN(REFERENCEMENT_ACCESSOIRES[[#Headers],[RESULTAT TYPE ISOLANT]]))))))</f>
        <v/>
      </c>
    </row>
    <row r="170" spans="2:15" ht="70.150000000000006" customHeight="1" x14ac:dyDescent="0.25">
      <c r="B170" s="8" t="str">
        <f ca="1">IF('PR-tampon'!E136="","",IF('PR-tampon'!E136=0,"",INDIRECT(NOM_FR_ACCESSOIRES&amp;ADDRESS('PR-tampon'!$E136,COLUMN(REFERENCEMENT_ACCESSOIRES[[#Headers],[DATE REFERENCEMENT]])))))</f>
        <v/>
      </c>
      <c r="C170" s="2" t="str">
        <f ca="1">IF('PR-tampon'!E136="","",IF('PR-tampon'!E136=0,"",INDIRECT(NOM_FR_ACCESSOIRES&amp;ADDRESS('PR-tampon'!$E136,COLUMN(REFERENCEMENT_ACCESSOIRES[[#Headers],[TYPE DE PROCEDE]])))))</f>
        <v/>
      </c>
      <c r="D170" s="2" t="str">
        <f ca="1">IF('PR-tampon'!E136="","",IF('PR-tampon'!E136=0,"",INDIRECT(NOM_FR_ACCESSOIRES&amp;ADDRESS('PR-tampon'!$E136,COLUMN(REFERENCEMENT_ACCESSOIRES[[#Headers],[NOM COMMERCIAL DU PROCEDE]])))))</f>
        <v/>
      </c>
      <c r="E170" s="2" t="str">
        <f ca="1">IF('PR-tampon'!E136="","",IF('PR-tampon'!E136=0,"",INDIRECT(NOM_FR_ACCESSOIRES&amp;ADDRESS('PR-tampon'!$E136,COLUMN(REFERENCEMENT_ACCESSOIRES[[#Headers],[FABRICANT/TITULAIRE]])))))</f>
        <v/>
      </c>
      <c r="F170" s="2" t="str">
        <f ca="1">IF('PR-tampon'!E136="","",IF('PR-tampon'!E136=0,"",INDIRECT(NOM_FR_ACCESSOIRES&amp;ADDRESS('PR-tampon'!$E136,COLUMN(REFERENCEMENT_ACCESSOIRES[[#Headers],[TYPE DE DOCUMENT DE REFERENCE]])))))</f>
        <v/>
      </c>
      <c r="G170" s="2" t="str">
        <f ca="1">IF('PR-tampon'!E136="","",IF('PR-tampon'!E136=0,"",INDIRECT(NOM_FR_ACCESSOIRES&amp;ADDRESS('PR-tampon'!$E136,COLUMN(REFERENCEMENT_ACCESSOIRES[[#Headers],[REF]])))))</f>
        <v/>
      </c>
      <c r="H170" s="8" t="str">
        <f ca="1">IF('PR-tampon'!E136="","",IF('PR-tampon'!E136=0,"",INDIRECT(NOM_FR_ACCESSOIRES&amp;ADDRESS('PR-tampon'!$E136,COLUMN(REFERENCEMENT_ACCESSOIRES[[#Headers],[AVIS LIMITE AU]])))))</f>
        <v/>
      </c>
      <c r="I170" s="8" t="str">
        <f ca="1">IF('PR-tampon'!E136="","",IF('PR-tampon'!E136=0,"",INDIRECT(NOM_FR_ACCESSOIRES&amp;ADDRESS('PR-tampon'!$E136,COLUMN(REFERENCEMENT_ACCESSOIRES[[#Headers],[TC/TNC
dans le domaine d''emploi visé]])))))</f>
        <v/>
      </c>
      <c r="J170" s="30" t="str">
        <f ca="1">IF('PR-tampon'!E136="","",IF('PR-tampon'!E136=0,"",INDIRECT(NOM_FR_ACCESSOIRES&amp;ADDRESS('PR-tampon'!$E136,COLUMN(REFERENCEMENT_ACCESSOIRES[[#Headers],[TYPE DE POSE]])))))</f>
        <v/>
      </c>
      <c r="K170" s="30" t="str">
        <f ca="1">IF('PR-tampon'!E136="","",IF('PR-tampon'!E136=0,"",IF(INDIRECT(NOM_FR_ACCESSOIRES&amp;ADDRESS('PR-tampon'!$E136,COLUMN(REFERENCEMENT_ACCESSOIRES[[#Headers],[OBSERVATIONS SUR DOMAINE D''EMPLOI]])))=0,"",INDIRECT(NOM_FR_ACCESSOIRES&amp;ADDRESS('PR-tampon'!$E136,COLUMN(REFERENCEMENT_ACCESSOIRES[[#Headers],[OBSERVATIONS SUR DOMAINE D''EMPLOI]]))))))</f>
        <v/>
      </c>
      <c r="L170" s="30" t="str">
        <f ca="1">IF('PR-tampon'!$E136="","",IF('PR-tampon'!$E136=0,"",INDIRECT(NOM_FR_ACCESSOIRES&amp;ADDRESS('PR-tampon'!$E136,COLUMN(REFERENCEMENT_ACCESSOIRES[[#Headers],[REVETEMENT VISE]])))))</f>
        <v/>
      </c>
      <c r="M170" s="30" t="str">
        <f ca="1">IF('PR-tampon'!$E136="","",IF('PR-tampon'!$E136=0,"",IF(INDIRECT(NOM_FR_ACCESSOIRES&amp;ADDRESS('PR-tampon'!$E136,COLUMN(REFERENCEMENT_ACCESSOIRES[[#Headers],[PRODUITS D''ETANCHEITE]])))=0,"",INDIRECT(NOM_FR_ACCESSOIRES&amp;ADDRESS('PR-tampon'!$E136,COLUMN(REFERENCEMENT_ACCESSOIRES[[#Headers],[PRODUITS D''ETANCHEITE]]))))))</f>
        <v/>
      </c>
      <c r="N170" s="30" t="str">
        <f ca="1">IF('PR-tampon'!$E136="","",IF('PR-tampon'!$E136=0,"",INDIRECT(NOM_FR_ACCESSOIRES&amp;ADDRESS('PR-tampon'!$E136,COLUMN(REFERENCEMENT_ACCESSOIRES[[#Headers],[CHAPE OU MORTIER VISE]])))))</f>
        <v/>
      </c>
      <c r="O170" s="30" t="str">
        <f ca="1">IF('PR-tampon'!$E136="","",IF('PR-tampon'!$E136=0,"",IF(INDIRECT(NOM_FR_ACCESSOIRES&amp;ADDRESS('PR-tampon'!$E136,COLUMN(REFERENCEMENT_ACCESSOIRES[[#Headers],[RESULTAT TYPE ISOLANT]])))=0,"",INDIRECT(NOM_FR_ACCESSOIRES&amp;ADDRESS('PR-tampon'!$E136,COLUMN(REFERENCEMENT_ACCESSOIRES[[#Headers],[RESULTAT TYPE ISOLANT]]))))))</f>
        <v/>
      </c>
    </row>
    <row r="171" spans="2:15" ht="70.150000000000006" customHeight="1" x14ac:dyDescent="0.25">
      <c r="B171" s="8" t="str">
        <f ca="1">IF('PR-tampon'!E137="","",IF('PR-tampon'!E137=0,"",INDIRECT(NOM_FR_ACCESSOIRES&amp;ADDRESS('PR-tampon'!$E137,COLUMN(REFERENCEMENT_ACCESSOIRES[[#Headers],[DATE REFERENCEMENT]])))))</f>
        <v/>
      </c>
      <c r="C171" s="2" t="str">
        <f ca="1">IF('PR-tampon'!E137="","",IF('PR-tampon'!E137=0,"",INDIRECT(NOM_FR_ACCESSOIRES&amp;ADDRESS('PR-tampon'!$E137,COLUMN(REFERENCEMENT_ACCESSOIRES[[#Headers],[TYPE DE PROCEDE]])))))</f>
        <v/>
      </c>
      <c r="D171" s="2" t="str">
        <f ca="1">IF('PR-tampon'!E137="","",IF('PR-tampon'!E137=0,"",INDIRECT(NOM_FR_ACCESSOIRES&amp;ADDRESS('PR-tampon'!$E137,COLUMN(REFERENCEMENT_ACCESSOIRES[[#Headers],[NOM COMMERCIAL DU PROCEDE]])))))</f>
        <v/>
      </c>
      <c r="E171" s="2" t="str">
        <f ca="1">IF('PR-tampon'!E137="","",IF('PR-tampon'!E137=0,"",INDIRECT(NOM_FR_ACCESSOIRES&amp;ADDRESS('PR-tampon'!$E137,COLUMN(REFERENCEMENT_ACCESSOIRES[[#Headers],[FABRICANT/TITULAIRE]])))))</f>
        <v/>
      </c>
      <c r="F171" s="2" t="str">
        <f ca="1">IF('PR-tampon'!E137="","",IF('PR-tampon'!E137=0,"",INDIRECT(NOM_FR_ACCESSOIRES&amp;ADDRESS('PR-tampon'!$E137,COLUMN(REFERENCEMENT_ACCESSOIRES[[#Headers],[TYPE DE DOCUMENT DE REFERENCE]])))))</f>
        <v/>
      </c>
      <c r="G171" s="2" t="str">
        <f ca="1">IF('PR-tampon'!E137="","",IF('PR-tampon'!E137=0,"",INDIRECT(NOM_FR_ACCESSOIRES&amp;ADDRESS('PR-tampon'!$E137,COLUMN(REFERENCEMENT_ACCESSOIRES[[#Headers],[REF]])))))</f>
        <v/>
      </c>
      <c r="H171" s="8" t="str">
        <f ca="1">IF('PR-tampon'!E137="","",IF('PR-tampon'!E137=0,"",INDIRECT(NOM_FR_ACCESSOIRES&amp;ADDRESS('PR-tampon'!$E137,COLUMN(REFERENCEMENT_ACCESSOIRES[[#Headers],[AVIS LIMITE AU]])))))</f>
        <v/>
      </c>
      <c r="I171" s="8" t="str">
        <f ca="1">IF('PR-tampon'!E137="","",IF('PR-tampon'!E137=0,"",INDIRECT(NOM_FR_ACCESSOIRES&amp;ADDRESS('PR-tampon'!$E137,COLUMN(REFERENCEMENT_ACCESSOIRES[[#Headers],[TC/TNC
dans le domaine d''emploi visé]])))))</f>
        <v/>
      </c>
      <c r="J171" s="30" t="str">
        <f ca="1">IF('PR-tampon'!E137="","",IF('PR-tampon'!E137=0,"",INDIRECT(NOM_FR_ACCESSOIRES&amp;ADDRESS('PR-tampon'!$E137,COLUMN(REFERENCEMENT_ACCESSOIRES[[#Headers],[TYPE DE POSE]])))))</f>
        <v/>
      </c>
      <c r="K171" s="30" t="str">
        <f ca="1">IF('PR-tampon'!E137="","",IF('PR-tampon'!E137=0,"",IF(INDIRECT(NOM_FR_ACCESSOIRES&amp;ADDRESS('PR-tampon'!$E137,COLUMN(REFERENCEMENT_ACCESSOIRES[[#Headers],[OBSERVATIONS SUR DOMAINE D''EMPLOI]])))=0,"",INDIRECT(NOM_FR_ACCESSOIRES&amp;ADDRESS('PR-tampon'!$E137,COLUMN(REFERENCEMENT_ACCESSOIRES[[#Headers],[OBSERVATIONS SUR DOMAINE D''EMPLOI]]))))))</f>
        <v/>
      </c>
      <c r="L171" s="30" t="str">
        <f ca="1">IF('PR-tampon'!$E137="","",IF('PR-tampon'!$E137=0,"",INDIRECT(NOM_FR_ACCESSOIRES&amp;ADDRESS('PR-tampon'!$E137,COLUMN(REFERENCEMENT_ACCESSOIRES[[#Headers],[REVETEMENT VISE]])))))</f>
        <v/>
      </c>
      <c r="M171" s="30" t="str">
        <f ca="1">IF('PR-tampon'!$E137="","",IF('PR-tampon'!$E137=0,"",IF(INDIRECT(NOM_FR_ACCESSOIRES&amp;ADDRESS('PR-tampon'!$E137,COLUMN(REFERENCEMENT_ACCESSOIRES[[#Headers],[PRODUITS D''ETANCHEITE]])))=0,"",INDIRECT(NOM_FR_ACCESSOIRES&amp;ADDRESS('PR-tampon'!$E137,COLUMN(REFERENCEMENT_ACCESSOIRES[[#Headers],[PRODUITS D''ETANCHEITE]]))))))</f>
        <v/>
      </c>
      <c r="N171" s="30" t="str">
        <f ca="1">IF('PR-tampon'!$E137="","",IF('PR-tampon'!$E137=0,"",INDIRECT(NOM_FR_ACCESSOIRES&amp;ADDRESS('PR-tampon'!$E137,COLUMN(REFERENCEMENT_ACCESSOIRES[[#Headers],[CHAPE OU MORTIER VISE]])))))</f>
        <v/>
      </c>
      <c r="O171" s="30" t="str">
        <f ca="1">IF('PR-tampon'!$E137="","",IF('PR-tampon'!$E137=0,"",IF(INDIRECT(NOM_FR_ACCESSOIRES&amp;ADDRESS('PR-tampon'!$E137,COLUMN(REFERENCEMENT_ACCESSOIRES[[#Headers],[RESULTAT TYPE ISOLANT]])))=0,"",INDIRECT(NOM_FR_ACCESSOIRES&amp;ADDRESS('PR-tampon'!$E137,COLUMN(REFERENCEMENT_ACCESSOIRES[[#Headers],[RESULTAT TYPE ISOLANT]]))))))</f>
        <v/>
      </c>
    </row>
    <row r="172" spans="2:15" ht="70.150000000000006" customHeight="1" x14ac:dyDescent="0.25">
      <c r="B172" s="8" t="str">
        <f ca="1">IF('PR-tampon'!E138="","",IF('PR-tampon'!E138=0,"",INDIRECT(NOM_FR_ACCESSOIRES&amp;ADDRESS('PR-tampon'!$E138,COLUMN(REFERENCEMENT_ACCESSOIRES[[#Headers],[DATE REFERENCEMENT]])))))</f>
        <v/>
      </c>
      <c r="C172" s="2" t="str">
        <f ca="1">IF('PR-tampon'!E138="","",IF('PR-tampon'!E138=0,"",INDIRECT(NOM_FR_ACCESSOIRES&amp;ADDRESS('PR-tampon'!$E138,COLUMN(REFERENCEMENT_ACCESSOIRES[[#Headers],[TYPE DE PROCEDE]])))))</f>
        <v/>
      </c>
      <c r="D172" s="2" t="str">
        <f ca="1">IF('PR-tampon'!E138="","",IF('PR-tampon'!E138=0,"",INDIRECT(NOM_FR_ACCESSOIRES&amp;ADDRESS('PR-tampon'!$E138,COLUMN(REFERENCEMENT_ACCESSOIRES[[#Headers],[NOM COMMERCIAL DU PROCEDE]])))))</f>
        <v/>
      </c>
      <c r="E172" s="2" t="str">
        <f ca="1">IF('PR-tampon'!E138="","",IF('PR-tampon'!E138=0,"",INDIRECT(NOM_FR_ACCESSOIRES&amp;ADDRESS('PR-tampon'!$E138,COLUMN(REFERENCEMENT_ACCESSOIRES[[#Headers],[FABRICANT/TITULAIRE]])))))</f>
        <v/>
      </c>
      <c r="F172" s="2" t="str">
        <f ca="1">IF('PR-tampon'!E138="","",IF('PR-tampon'!E138=0,"",INDIRECT(NOM_FR_ACCESSOIRES&amp;ADDRESS('PR-tampon'!$E138,COLUMN(REFERENCEMENT_ACCESSOIRES[[#Headers],[TYPE DE DOCUMENT DE REFERENCE]])))))</f>
        <v/>
      </c>
      <c r="G172" s="2" t="str">
        <f ca="1">IF('PR-tampon'!E138="","",IF('PR-tampon'!E138=0,"",INDIRECT(NOM_FR_ACCESSOIRES&amp;ADDRESS('PR-tampon'!$E138,COLUMN(REFERENCEMENT_ACCESSOIRES[[#Headers],[REF]])))))</f>
        <v/>
      </c>
      <c r="H172" s="8" t="str">
        <f ca="1">IF('PR-tampon'!E138="","",IF('PR-tampon'!E138=0,"",INDIRECT(NOM_FR_ACCESSOIRES&amp;ADDRESS('PR-tampon'!$E138,COLUMN(REFERENCEMENT_ACCESSOIRES[[#Headers],[AVIS LIMITE AU]])))))</f>
        <v/>
      </c>
      <c r="I172" s="8" t="str">
        <f ca="1">IF('PR-tampon'!E138="","",IF('PR-tampon'!E138=0,"",INDIRECT(NOM_FR_ACCESSOIRES&amp;ADDRESS('PR-tampon'!$E138,COLUMN(REFERENCEMENT_ACCESSOIRES[[#Headers],[TC/TNC
dans le domaine d''emploi visé]])))))</f>
        <v/>
      </c>
      <c r="J172" s="30" t="str">
        <f ca="1">IF('PR-tampon'!E138="","",IF('PR-tampon'!E138=0,"",INDIRECT(NOM_FR_ACCESSOIRES&amp;ADDRESS('PR-tampon'!$E138,COLUMN(REFERENCEMENT_ACCESSOIRES[[#Headers],[TYPE DE POSE]])))))</f>
        <v/>
      </c>
      <c r="K172" s="30" t="str">
        <f ca="1">IF('PR-tampon'!E138="","",IF('PR-tampon'!E138=0,"",IF(INDIRECT(NOM_FR_ACCESSOIRES&amp;ADDRESS('PR-tampon'!$E138,COLUMN(REFERENCEMENT_ACCESSOIRES[[#Headers],[OBSERVATIONS SUR DOMAINE D''EMPLOI]])))=0,"",INDIRECT(NOM_FR_ACCESSOIRES&amp;ADDRESS('PR-tampon'!$E138,COLUMN(REFERENCEMENT_ACCESSOIRES[[#Headers],[OBSERVATIONS SUR DOMAINE D''EMPLOI]]))))))</f>
        <v/>
      </c>
      <c r="L172" s="30" t="str">
        <f ca="1">IF('PR-tampon'!$E138="","",IF('PR-tampon'!$E138=0,"",INDIRECT(NOM_FR_ACCESSOIRES&amp;ADDRESS('PR-tampon'!$E138,COLUMN(REFERENCEMENT_ACCESSOIRES[[#Headers],[REVETEMENT VISE]])))))</f>
        <v/>
      </c>
      <c r="M172" s="30" t="str">
        <f ca="1">IF('PR-tampon'!$E138="","",IF('PR-tampon'!$E138=0,"",IF(INDIRECT(NOM_FR_ACCESSOIRES&amp;ADDRESS('PR-tampon'!$E138,COLUMN(REFERENCEMENT_ACCESSOIRES[[#Headers],[PRODUITS D''ETANCHEITE]])))=0,"",INDIRECT(NOM_FR_ACCESSOIRES&amp;ADDRESS('PR-tampon'!$E138,COLUMN(REFERENCEMENT_ACCESSOIRES[[#Headers],[PRODUITS D''ETANCHEITE]]))))))</f>
        <v/>
      </c>
      <c r="N172" s="30" t="str">
        <f ca="1">IF('PR-tampon'!$E138="","",IF('PR-tampon'!$E138=0,"",INDIRECT(NOM_FR_ACCESSOIRES&amp;ADDRESS('PR-tampon'!$E138,COLUMN(REFERENCEMENT_ACCESSOIRES[[#Headers],[CHAPE OU MORTIER VISE]])))))</f>
        <v/>
      </c>
      <c r="O172" s="30" t="str">
        <f ca="1">IF('PR-tampon'!$E138="","",IF('PR-tampon'!$E138=0,"",IF(INDIRECT(NOM_FR_ACCESSOIRES&amp;ADDRESS('PR-tampon'!$E138,COLUMN(REFERENCEMENT_ACCESSOIRES[[#Headers],[RESULTAT TYPE ISOLANT]])))=0,"",INDIRECT(NOM_FR_ACCESSOIRES&amp;ADDRESS('PR-tampon'!$E138,COLUMN(REFERENCEMENT_ACCESSOIRES[[#Headers],[RESULTAT TYPE ISOLANT]]))))))</f>
        <v/>
      </c>
    </row>
    <row r="173" spans="2:15" ht="70.150000000000006" customHeight="1" x14ac:dyDescent="0.25">
      <c r="B173" s="8" t="str">
        <f ca="1">IF('PR-tampon'!E139="","",IF('PR-tampon'!E139=0,"",INDIRECT(NOM_FR_ACCESSOIRES&amp;ADDRESS('PR-tampon'!$E139,COLUMN(REFERENCEMENT_ACCESSOIRES[[#Headers],[DATE REFERENCEMENT]])))))</f>
        <v/>
      </c>
      <c r="C173" s="2" t="str">
        <f ca="1">IF('PR-tampon'!E139="","",IF('PR-tampon'!E139=0,"",INDIRECT(NOM_FR_ACCESSOIRES&amp;ADDRESS('PR-tampon'!$E139,COLUMN(REFERENCEMENT_ACCESSOIRES[[#Headers],[TYPE DE PROCEDE]])))))</f>
        <v/>
      </c>
      <c r="D173" s="2" t="str">
        <f ca="1">IF('PR-tampon'!E139="","",IF('PR-tampon'!E139=0,"",INDIRECT(NOM_FR_ACCESSOIRES&amp;ADDRESS('PR-tampon'!$E139,COLUMN(REFERENCEMENT_ACCESSOIRES[[#Headers],[NOM COMMERCIAL DU PROCEDE]])))))</f>
        <v/>
      </c>
      <c r="E173" s="2" t="str">
        <f ca="1">IF('PR-tampon'!E139="","",IF('PR-tampon'!E139=0,"",INDIRECT(NOM_FR_ACCESSOIRES&amp;ADDRESS('PR-tampon'!$E139,COLUMN(REFERENCEMENT_ACCESSOIRES[[#Headers],[FABRICANT/TITULAIRE]])))))</f>
        <v/>
      </c>
      <c r="F173" s="2" t="str">
        <f ca="1">IF('PR-tampon'!E139="","",IF('PR-tampon'!E139=0,"",INDIRECT(NOM_FR_ACCESSOIRES&amp;ADDRESS('PR-tampon'!$E139,COLUMN(REFERENCEMENT_ACCESSOIRES[[#Headers],[TYPE DE DOCUMENT DE REFERENCE]])))))</f>
        <v/>
      </c>
      <c r="G173" s="2" t="str">
        <f ca="1">IF('PR-tampon'!E139="","",IF('PR-tampon'!E139=0,"",INDIRECT(NOM_FR_ACCESSOIRES&amp;ADDRESS('PR-tampon'!$E139,COLUMN(REFERENCEMENT_ACCESSOIRES[[#Headers],[REF]])))))</f>
        <v/>
      </c>
      <c r="H173" s="8" t="str">
        <f ca="1">IF('PR-tampon'!E139="","",IF('PR-tampon'!E139=0,"",INDIRECT(NOM_FR_ACCESSOIRES&amp;ADDRESS('PR-tampon'!$E139,COLUMN(REFERENCEMENT_ACCESSOIRES[[#Headers],[AVIS LIMITE AU]])))))</f>
        <v/>
      </c>
      <c r="I173" s="8" t="str">
        <f ca="1">IF('PR-tampon'!E139="","",IF('PR-tampon'!E139=0,"",INDIRECT(NOM_FR_ACCESSOIRES&amp;ADDRESS('PR-tampon'!$E139,COLUMN(REFERENCEMENT_ACCESSOIRES[[#Headers],[TC/TNC
dans le domaine d''emploi visé]])))))</f>
        <v/>
      </c>
      <c r="J173" s="30" t="str">
        <f ca="1">IF('PR-tampon'!E139="","",IF('PR-tampon'!E139=0,"",INDIRECT(NOM_FR_ACCESSOIRES&amp;ADDRESS('PR-tampon'!$E139,COLUMN(REFERENCEMENT_ACCESSOIRES[[#Headers],[TYPE DE POSE]])))))</f>
        <v/>
      </c>
      <c r="K173" s="30" t="str">
        <f ca="1">IF('PR-tampon'!E139="","",IF('PR-tampon'!E139=0,"",IF(INDIRECT(NOM_FR_ACCESSOIRES&amp;ADDRESS('PR-tampon'!$E139,COLUMN(REFERENCEMENT_ACCESSOIRES[[#Headers],[OBSERVATIONS SUR DOMAINE D''EMPLOI]])))=0,"",INDIRECT(NOM_FR_ACCESSOIRES&amp;ADDRESS('PR-tampon'!$E139,COLUMN(REFERENCEMENT_ACCESSOIRES[[#Headers],[OBSERVATIONS SUR DOMAINE D''EMPLOI]]))))))</f>
        <v/>
      </c>
      <c r="L173" s="30" t="str">
        <f ca="1">IF('PR-tampon'!$E139="","",IF('PR-tampon'!$E139=0,"",INDIRECT(NOM_FR_ACCESSOIRES&amp;ADDRESS('PR-tampon'!$E139,COLUMN(REFERENCEMENT_ACCESSOIRES[[#Headers],[REVETEMENT VISE]])))))</f>
        <v/>
      </c>
      <c r="M173" s="30" t="str">
        <f ca="1">IF('PR-tampon'!$E139="","",IF('PR-tampon'!$E139=0,"",IF(INDIRECT(NOM_FR_ACCESSOIRES&amp;ADDRESS('PR-tampon'!$E139,COLUMN(REFERENCEMENT_ACCESSOIRES[[#Headers],[PRODUITS D''ETANCHEITE]])))=0,"",INDIRECT(NOM_FR_ACCESSOIRES&amp;ADDRESS('PR-tampon'!$E139,COLUMN(REFERENCEMENT_ACCESSOIRES[[#Headers],[PRODUITS D''ETANCHEITE]]))))))</f>
        <v/>
      </c>
      <c r="N173" s="30" t="str">
        <f ca="1">IF('PR-tampon'!$E139="","",IF('PR-tampon'!$E139=0,"",INDIRECT(NOM_FR_ACCESSOIRES&amp;ADDRESS('PR-tampon'!$E139,COLUMN(REFERENCEMENT_ACCESSOIRES[[#Headers],[CHAPE OU MORTIER VISE]])))))</f>
        <v/>
      </c>
      <c r="O173" s="30" t="str">
        <f ca="1">IF('PR-tampon'!$E139="","",IF('PR-tampon'!$E139=0,"",IF(INDIRECT(NOM_FR_ACCESSOIRES&amp;ADDRESS('PR-tampon'!$E139,COLUMN(REFERENCEMENT_ACCESSOIRES[[#Headers],[RESULTAT TYPE ISOLANT]])))=0,"",INDIRECT(NOM_FR_ACCESSOIRES&amp;ADDRESS('PR-tampon'!$E139,COLUMN(REFERENCEMENT_ACCESSOIRES[[#Headers],[RESULTAT TYPE ISOLANT]]))))))</f>
        <v/>
      </c>
    </row>
    <row r="174" spans="2:15" ht="70.150000000000006" customHeight="1" x14ac:dyDescent="0.25">
      <c r="B174" s="8" t="str">
        <f ca="1">IF('PR-tampon'!E140="","",IF('PR-tampon'!E140=0,"",INDIRECT(NOM_FR_ACCESSOIRES&amp;ADDRESS('PR-tampon'!$E140,COLUMN(REFERENCEMENT_ACCESSOIRES[[#Headers],[DATE REFERENCEMENT]])))))</f>
        <v/>
      </c>
      <c r="C174" s="2" t="str">
        <f ca="1">IF('PR-tampon'!E140="","",IF('PR-tampon'!E140=0,"",INDIRECT(NOM_FR_ACCESSOIRES&amp;ADDRESS('PR-tampon'!$E140,COLUMN(REFERENCEMENT_ACCESSOIRES[[#Headers],[TYPE DE PROCEDE]])))))</f>
        <v/>
      </c>
      <c r="D174" s="2" t="str">
        <f ca="1">IF('PR-tampon'!E140="","",IF('PR-tampon'!E140=0,"",INDIRECT(NOM_FR_ACCESSOIRES&amp;ADDRESS('PR-tampon'!$E140,COLUMN(REFERENCEMENT_ACCESSOIRES[[#Headers],[NOM COMMERCIAL DU PROCEDE]])))))</f>
        <v/>
      </c>
      <c r="E174" s="2" t="str">
        <f ca="1">IF('PR-tampon'!E140="","",IF('PR-tampon'!E140=0,"",INDIRECT(NOM_FR_ACCESSOIRES&amp;ADDRESS('PR-tampon'!$E140,COLUMN(REFERENCEMENT_ACCESSOIRES[[#Headers],[FABRICANT/TITULAIRE]])))))</f>
        <v/>
      </c>
      <c r="F174" s="2" t="str">
        <f ca="1">IF('PR-tampon'!E140="","",IF('PR-tampon'!E140=0,"",INDIRECT(NOM_FR_ACCESSOIRES&amp;ADDRESS('PR-tampon'!$E140,COLUMN(REFERENCEMENT_ACCESSOIRES[[#Headers],[TYPE DE DOCUMENT DE REFERENCE]])))))</f>
        <v/>
      </c>
      <c r="G174" s="2" t="str">
        <f ca="1">IF('PR-tampon'!E140="","",IF('PR-tampon'!E140=0,"",INDIRECT(NOM_FR_ACCESSOIRES&amp;ADDRESS('PR-tampon'!$E140,COLUMN(REFERENCEMENT_ACCESSOIRES[[#Headers],[REF]])))))</f>
        <v/>
      </c>
      <c r="H174" s="8" t="str">
        <f ca="1">IF('PR-tampon'!E140="","",IF('PR-tampon'!E140=0,"",INDIRECT(NOM_FR_ACCESSOIRES&amp;ADDRESS('PR-tampon'!$E140,COLUMN(REFERENCEMENT_ACCESSOIRES[[#Headers],[AVIS LIMITE AU]])))))</f>
        <v/>
      </c>
      <c r="I174" s="8" t="str">
        <f ca="1">IF('PR-tampon'!E140="","",IF('PR-tampon'!E140=0,"",INDIRECT(NOM_FR_ACCESSOIRES&amp;ADDRESS('PR-tampon'!$E140,COLUMN(REFERENCEMENT_ACCESSOIRES[[#Headers],[TC/TNC
dans le domaine d''emploi visé]])))))</f>
        <v/>
      </c>
      <c r="J174" s="30" t="str">
        <f ca="1">IF('PR-tampon'!E140="","",IF('PR-tampon'!E140=0,"",INDIRECT(NOM_FR_ACCESSOIRES&amp;ADDRESS('PR-tampon'!$E140,COLUMN(REFERENCEMENT_ACCESSOIRES[[#Headers],[TYPE DE POSE]])))))</f>
        <v/>
      </c>
      <c r="K174" s="30" t="str">
        <f ca="1">IF('PR-tampon'!E140="","",IF('PR-tampon'!E140=0,"",IF(INDIRECT(NOM_FR_ACCESSOIRES&amp;ADDRESS('PR-tampon'!$E140,COLUMN(REFERENCEMENT_ACCESSOIRES[[#Headers],[OBSERVATIONS SUR DOMAINE D''EMPLOI]])))=0,"",INDIRECT(NOM_FR_ACCESSOIRES&amp;ADDRESS('PR-tampon'!$E140,COLUMN(REFERENCEMENT_ACCESSOIRES[[#Headers],[OBSERVATIONS SUR DOMAINE D''EMPLOI]]))))))</f>
        <v/>
      </c>
      <c r="L174" s="30" t="str">
        <f ca="1">IF('PR-tampon'!$E140="","",IF('PR-tampon'!$E140=0,"",INDIRECT(NOM_FR_ACCESSOIRES&amp;ADDRESS('PR-tampon'!$E140,COLUMN(REFERENCEMENT_ACCESSOIRES[[#Headers],[REVETEMENT VISE]])))))</f>
        <v/>
      </c>
      <c r="M174" s="30" t="str">
        <f ca="1">IF('PR-tampon'!$E140="","",IF('PR-tampon'!$E140=0,"",IF(INDIRECT(NOM_FR_ACCESSOIRES&amp;ADDRESS('PR-tampon'!$E140,COLUMN(REFERENCEMENT_ACCESSOIRES[[#Headers],[PRODUITS D''ETANCHEITE]])))=0,"",INDIRECT(NOM_FR_ACCESSOIRES&amp;ADDRESS('PR-tampon'!$E140,COLUMN(REFERENCEMENT_ACCESSOIRES[[#Headers],[PRODUITS D''ETANCHEITE]]))))))</f>
        <v/>
      </c>
      <c r="N174" s="30" t="str">
        <f ca="1">IF('PR-tampon'!$E140="","",IF('PR-tampon'!$E140=0,"",INDIRECT(NOM_FR_ACCESSOIRES&amp;ADDRESS('PR-tampon'!$E140,COLUMN(REFERENCEMENT_ACCESSOIRES[[#Headers],[CHAPE OU MORTIER VISE]])))))</f>
        <v/>
      </c>
      <c r="O174" s="30" t="str">
        <f ca="1">IF('PR-tampon'!$E140="","",IF('PR-tampon'!$E140=0,"",IF(INDIRECT(NOM_FR_ACCESSOIRES&amp;ADDRESS('PR-tampon'!$E140,COLUMN(REFERENCEMENT_ACCESSOIRES[[#Headers],[RESULTAT TYPE ISOLANT]])))=0,"",INDIRECT(NOM_FR_ACCESSOIRES&amp;ADDRESS('PR-tampon'!$E140,COLUMN(REFERENCEMENT_ACCESSOIRES[[#Headers],[RESULTAT TYPE ISOLANT]]))))))</f>
        <v/>
      </c>
    </row>
    <row r="175" spans="2:15" ht="70.150000000000006" customHeight="1" x14ac:dyDescent="0.25">
      <c r="B175" s="8" t="str">
        <f ca="1">IF('PR-tampon'!E141="","",IF('PR-tampon'!E141=0,"",INDIRECT(NOM_FR_ACCESSOIRES&amp;ADDRESS('PR-tampon'!$E141,COLUMN(REFERENCEMENT_ACCESSOIRES[[#Headers],[DATE REFERENCEMENT]])))))</f>
        <v/>
      </c>
      <c r="C175" s="2" t="str">
        <f ca="1">IF('PR-tampon'!E141="","",IF('PR-tampon'!E141=0,"",INDIRECT(NOM_FR_ACCESSOIRES&amp;ADDRESS('PR-tampon'!$E141,COLUMN(REFERENCEMENT_ACCESSOIRES[[#Headers],[TYPE DE PROCEDE]])))))</f>
        <v/>
      </c>
      <c r="D175" s="2" t="str">
        <f ca="1">IF('PR-tampon'!E141="","",IF('PR-tampon'!E141=0,"",INDIRECT(NOM_FR_ACCESSOIRES&amp;ADDRESS('PR-tampon'!$E141,COLUMN(REFERENCEMENT_ACCESSOIRES[[#Headers],[NOM COMMERCIAL DU PROCEDE]])))))</f>
        <v/>
      </c>
      <c r="E175" s="2" t="str">
        <f ca="1">IF('PR-tampon'!E141="","",IF('PR-tampon'!E141=0,"",INDIRECT(NOM_FR_ACCESSOIRES&amp;ADDRESS('PR-tampon'!$E141,COLUMN(REFERENCEMENT_ACCESSOIRES[[#Headers],[FABRICANT/TITULAIRE]])))))</f>
        <v/>
      </c>
      <c r="F175" s="2" t="str">
        <f ca="1">IF('PR-tampon'!E141="","",IF('PR-tampon'!E141=0,"",INDIRECT(NOM_FR_ACCESSOIRES&amp;ADDRESS('PR-tampon'!$E141,COLUMN(REFERENCEMENT_ACCESSOIRES[[#Headers],[TYPE DE DOCUMENT DE REFERENCE]])))))</f>
        <v/>
      </c>
      <c r="G175" s="2" t="str">
        <f ca="1">IF('PR-tampon'!E141="","",IF('PR-tampon'!E141=0,"",INDIRECT(NOM_FR_ACCESSOIRES&amp;ADDRESS('PR-tampon'!$E141,COLUMN(REFERENCEMENT_ACCESSOIRES[[#Headers],[REF]])))))</f>
        <v/>
      </c>
      <c r="H175" s="8" t="str">
        <f ca="1">IF('PR-tampon'!E141="","",IF('PR-tampon'!E141=0,"",INDIRECT(NOM_FR_ACCESSOIRES&amp;ADDRESS('PR-tampon'!$E141,COLUMN(REFERENCEMENT_ACCESSOIRES[[#Headers],[AVIS LIMITE AU]])))))</f>
        <v/>
      </c>
      <c r="I175" s="8" t="str">
        <f ca="1">IF('PR-tampon'!E141="","",IF('PR-tampon'!E141=0,"",INDIRECT(NOM_FR_ACCESSOIRES&amp;ADDRESS('PR-tampon'!$E141,COLUMN(REFERENCEMENT_ACCESSOIRES[[#Headers],[TC/TNC
dans le domaine d''emploi visé]])))))</f>
        <v/>
      </c>
      <c r="J175" s="30" t="str">
        <f ca="1">IF('PR-tampon'!E141="","",IF('PR-tampon'!E141=0,"",INDIRECT(NOM_FR_ACCESSOIRES&amp;ADDRESS('PR-tampon'!$E141,COLUMN(REFERENCEMENT_ACCESSOIRES[[#Headers],[TYPE DE POSE]])))))</f>
        <v/>
      </c>
      <c r="K175" s="30" t="str">
        <f ca="1">IF('PR-tampon'!E141="","",IF('PR-tampon'!E141=0,"",IF(INDIRECT(NOM_FR_ACCESSOIRES&amp;ADDRESS('PR-tampon'!$E141,COLUMN(REFERENCEMENT_ACCESSOIRES[[#Headers],[OBSERVATIONS SUR DOMAINE D''EMPLOI]])))=0,"",INDIRECT(NOM_FR_ACCESSOIRES&amp;ADDRESS('PR-tampon'!$E141,COLUMN(REFERENCEMENT_ACCESSOIRES[[#Headers],[OBSERVATIONS SUR DOMAINE D''EMPLOI]]))))))</f>
        <v/>
      </c>
      <c r="L175" s="30" t="str">
        <f ca="1">IF('PR-tampon'!$E141="","",IF('PR-tampon'!$E141=0,"",INDIRECT(NOM_FR_ACCESSOIRES&amp;ADDRESS('PR-tampon'!$E141,COLUMN(REFERENCEMENT_ACCESSOIRES[[#Headers],[REVETEMENT VISE]])))))</f>
        <v/>
      </c>
      <c r="M175" s="30" t="str">
        <f ca="1">IF('PR-tampon'!$E141="","",IF('PR-tampon'!$E141=0,"",IF(INDIRECT(NOM_FR_ACCESSOIRES&amp;ADDRESS('PR-tampon'!$E141,COLUMN(REFERENCEMENT_ACCESSOIRES[[#Headers],[PRODUITS D''ETANCHEITE]])))=0,"",INDIRECT(NOM_FR_ACCESSOIRES&amp;ADDRESS('PR-tampon'!$E141,COLUMN(REFERENCEMENT_ACCESSOIRES[[#Headers],[PRODUITS D''ETANCHEITE]]))))))</f>
        <v/>
      </c>
      <c r="N175" s="30" t="str">
        <f ca="1">IF('PR-tampon'!$E141="","",IF('PR-tampon'!$E141=0,"",INDIRECT(NOM_FR_ACCESSOIRES&amp;ADDRESS('PR-tampon'!$E141,COLUMN(REFERENCEMENT_ACCESSOIRES[[#Headers],[CHAPE OU MORTIER VISE]])))))</f>
        <v/>
      </c>
      <c r="O175" s="30" t="str">
        <f ca="1">IF('PR-tampon'!$E141="","",IF('PR-tampon'!$E141=0,"",IF(INDIRECT(NOM_FR_ACCESSOIRES&amp;ADDRESS('PR-tampon'!$E141,COLUMN(REFERENCEMENT_ACCESSOIRES[[#Headers],[RESULTAT TYPE ISOLANT]])))=0,"",INDIRECT(NOM_FR_ACCESSOIRES&amp;ADDRESS('PR-tampon'!$E141,COLUMN(REFERENCEMENT_ACCESSOIRES[[#Headers],[RESULTAT TYPE ISOLANT]]))))))</f>
        <v/>
      </c>
    </row>
    <row r="176" spans="2:15" ht="70.150000000000006" customHeight="1" x14ac:dyDescent="0.25">
      <c r="B176" s="8" t="str">
        <f ca="1">IF('PR-tampon'!E142="","",IF('PR-tampon'!E142=0,"",INDIRECT(NOM_FR_ACCESSOIRES&amp;ADDRESS('PR-tampon'!$E142,COLUMN(REFERENCEMENT_ACCESSOIRES[[#Headers],[DATE REFERENCEMENT]])))))</f>
        <v/>
      </c>
      <c r="C176" s="2" t="str">
        <f ca="1">IF('PR-tampon'!E142="","",IF('PR-tampon'!E142=0,"",INDIRECT(NOM_FR_ACCESSOIRES&amp;ADDRESS('PR-tampon'!$E142,COLUMN(REFERENCEMENT_ACCESSOIRES[[#Headers],[TYPE DE PROCEDE]])))))</f>
        <v/>
      </c>
      <c r="D176" s="2" t="str">
        <f ca="1">IF('PR-tampon'!E142="","",IF('PR-tampon'!E142=0,"",INDIRECT(NOM_FR_ACCESSOIRES&amp;ADDRESS('PR-tampon'!$E142,COLUMN(REFERENCEMENT_ACCESSOIRES[[#Headers],[NOM COMMERCIAL DU PROCEDE]])))))</f>
        <v/>
      </c>
      <c r="E176" s="2" t="str">
        <f ca="1">IF('PR-tampon'!E142="","",IF('PR-tampon'!E142=0,"",INDIRECT(NOM_FR_ACCESSOIRES&amp;ADDRESS('PR-tampon'!$E142,COLUMN(REFERENCEMENT_ACCESSOIRES[[#Headers],[FABRICANT/TITULAIRE]])))))</f>
        <v/>
      </c>
      <c r="F176" s="2" t="str">
        <f ca="1">IF('PR-tampon'!E142="","",IF('PR-tampon'!E142=0,"",INDIRECT(NOM_FR_ACCESSOIRES&amp;ADDRESS('PR-tampon'!$E142,COLUMN(REFERENCEMENT_ACCESSOIRES[[#Headers],[TYPE DE DOCUMENT DE REFERENCE]])))))</f>
        <v/>
      </c>
      <c r="G176" s="2" t="str">
        <f ca="1">IF('PR-tampon'!E142="","",IF('PR-tampon'!E142=0,"",INDIRECT(NOM_FR_ACCESSOIRES&amp;ADDRESS('PR-tampon'!$E142,COLUMN(REFERENCEMENT_ACCESSOIRES[[#Headers],[REF]])))))</f>
        <v/>
      </c>
      <c r="H176" s="8" t="str">
        <f ca="1">IF('PR-tampon'!E142="","",IF('PR-tampon'!E142=0,"",INDIRECT(NOM_FR_ACCESSOIRES&amp;ADDRESS('PR-tampon'!$E142,COLUMN(REFERENCEMENT_ACCESSOIRES[[#Headers],[AVIS LIMITE AU]])))))</f>
        <v/>
      </c>
      <c r="I176" s="8" t="str">
        <f ca="1">IF('PR-tampon'!E142="","",IF('PR-tampon'!E142=0,"",INDIRECT(NOM_FR_ACCESSOIRES&amp;ADDRESS('PR-tampon'!$E142,COLUMN(REFERENCEMENT_ACCESSOIRES[[#Headers],[TC/TNC
dans le domaine d''emploi visé]])))))</f>
        <v/>
      </c>
      <c r="J176" s="30" t="str">
        <f ca="1">IF('PR-tampon'!E142="","",IF('PR-tampon'!E142=0,"",INDIRECT(NOM_FR_ACCESSOIRES&amp;ADDRESS('PR-tampon'!$E142,COLUMN(REFERENCEMENT_ACCESSOIRES[[#Headers],[TYPE DE POSE]])))))</f>
        <v/>
      </c>
      <c r="K176" s="30" t="str">
        <f ca="1">IF('PR-tampon'!E142="","",IF('PR-tampon'!E142=0,"",IF(INDIRECT(NOM_FR_ACCESSOIRES&amp;ADDRESS('PR-tampon'!$E142,COLUMN(REFERENCEMENT_ACCESSOIRES[[#Headers],[OBSERVATIONS SUR DOMAINE D''EMPLOI]])))=0,"",INDIRECT(NOM_FR_ACCESSOIRES&amp;ADDRESS('PR-tampon'!$E142,COLUMN(REFERENCEMENT_ACCESSOIRES[[#Headers],[OBSERVATIONS SUR DOMAINE D''EMPLOI]]))))))</f>
        <v/>
      </c>
      <c r="L176" s="30" t="str">
        <f ca="1">IF('PR-tampon'!$E142="","",IF('PR-tampon'!$E142=0,"",INDIRECT(NOM_FR_ACCESSOIRES&amp;ADDRESS('PR-tampon'!$E142,COLUMN(REFERENCEMENT_ACCESSOIRES[[#Headers],[REVETEMENT VISE]])))))</f>
        <v/>
      </c>
      <c r="M176" s="30" t="str">
        <f ca="1">IF('PR-tampon'!$E142="","",IF('PR-tampon'!$E142=0,"",IF(INDIRECT(NOM_FR_ACCESSOIRES&amp;ADDRESS('PR-tampon'!$E142,COLUMN(REFERENCEMENT_ACCESSOIRES[[#Headers],[PRODUITS D''ETANCHEITE]])))=0,"",INDIRECT(NOM_FR_ACCESSOIRES&amp;ADDRESS('PR-tampon'!$E142,COLUMN(REFERENCEMENT_ACCESSOIRES[[#Headers],[PRODUITS D''ETANCHEITE]]))))))</f>
        <v/>
      </c>
      <c r="N176" s="30" t="str">
        <f ca="1">IF('PR-tampon'!$E142="","",IF('PR-tampon'!$E142=0,"",INDIRECT(NOM_FR_ACCESSOIRES&amp;ADDRESS('PR-tampon'!$E142,COLUMN(REFERENCEMENT_ACCESSOIRES[[#Headers],[CHAPE OU MORTIER VISE]])))))</f>
        <v/>
      </c>
      <c r="O176" s="30" t="str">
        <f ca="1">IF('PR-tampon'!$E142="","",IF('PR-tampon'!$E142=0,"",IF(INDIRECT(NOM_FR_ACCESSOIRES&amp;ADDRESS('PR-tampon'!$E142,COLUMN(REFERENCEMENT_ACCESSOIRES[[#Headers],[RESULTAT TYPE ISOLANT]])))=0,"",INDIRECT(NOM_FR_ACCESSOIRES&amp;ADDRESS('PR-tampon'!$E142,COLUMN(REFERENCEMENT_ACCESSOIRES[[#Headers],[RESULTAT TYPE ISOLANT]]))))))</f>
        <v/>
      </c>
    </row>
    <row r="177" spans="2:15" ht="70.150000000000006" customHeight="1" x14ac:dyDescent="0.25">
      <c r="B177" s="8" t="str">
        <f ca="1">IF('PR-tampon'!E143="","",IF('PR-tampon'!E143=0,"",INDIRECT(NOM_FR_ACCESSOIRES&amp;ADDRESS('PR-tampon'!$E143,COLUMN(REFERENCEMENT_ACCESSOIRES[[#Headers],[DATE REFERENCEMENT]])))))</f>
        <v/>
      </c>
      <c r="C177" s="2" t="str">
        <f ca="1">IF('PR-tampon'!E143="","",IF('PR-tampon'!E143=0,"",INDIRECT(NOM_FR_ACCESSOIRES&amp;ADDRESS('PR-tampon'!$E143,COLUMN(REFERENCEMENT_ACCESSOIRES[[#Headers],[TYPE DE PROCEDE]])))))</f>
        <v/>
      </c>
      <c r="D177" s="2" t="str">
        <f ca="1">IF('PR-tampon'!E143="","",IF('PR-tampon'!E143=0,"",INDIRECT(NOM_FR_ACCESSOIRES&amp;ADDRESS('PR-tampon'!$E143,COLUMN(REFERENCEMENT_ACCESSOIRES[[#Headers],[NOM COMMERCIAL DU PROCEDE]])))))</f>
        <v/>
      </c>
      <c r="E177" s="2" t="str">
        <f ca="1">IF('PR-tampon'!E143="","",IF('PR-tampon'!E143=0,"",INDIRECT(NOM_FR_ACCESSOIRES&amp;ADDRESS('PR-tampon'!$E143,COLUMN(REFERENCEMENT_ACCESSOIRES[[#Headers],[FABRICANT/TITULAIRE]])))))</f>
        <v/>
      </c>
      <c r="F177" s="2" t="str">
        <f ca="1">IF('PR-tampon'!E143="","",IF('PR-tampon'!E143=0,"",INDIRECT(NOM_FR_ACCESSOIRES&amp;ADDRESS('PR-tampon'!$E143,COLUMN(REFERENCEMENT_ACCESSOIRES[[#Headers],[TYPE DE DOCUMENT DE REFERENCE]])))))</f>
        <v/>
      </c>
      <c r="G177" s="2" t="str">
        <f ca="1">IF('PR-tampon'!E143="","",IF('PR-tampon'!E143=0,"",INDIRECT(NOM_FR_ACCESSOIRES&amp;ADDRESS('PR-tampon'!$E143,COLUMN(REFERENCEMENT_ACCESSOIRES[[#Headers],[REF]])))))</f>
        <v/>
      </c>
      <c r="H177" s="8" t="str">
        <f ca="1">IF('PR-tampon'!E143="","",IF('PR-tampon'!E143=0,"",INDIRECT(NOM_FR_ACCESSOIRES&amp;ADDRESS('PR-tampon'!$E143,COLUMN(REFERENCEMENT_ACCESSOIRES[[#Headers],[AVIS LIMITE AU]])))))</f>
        <v/>
      </c>
      <c r="I177" s="8" t="str">
        <f ca="1">IF('PR-tampon'!E143="","",IF('PR-tampon'!E143=0,"",INDIRECT(NOM_FR_ACCESSOIRES&amp;ADDRESS('PR-tampon'!$E143,COLUMN(REFERENCEMENT_ACCESSOIRES[[#Headers],[TC/TNC
dans le domaine d''emploi visé]])))))</f>
        <v/>
      </c>
      <c r="J177" s="30" t="str">
        <f ca="1">IF('PR-tampon'!E143="","",IF('PR-tampon'!E143=0,"",INDIRECT(NOM_FR_ACCESSOIRES&amp;ADDRESS('PR-tampon'!$E143,COLUMN(REFERENCEMENT_ACCESSOIRES[[#Headers],[TYPE DE POSE]])))))</f>
        <v/>
      </c>
      <c r="K177" s="30" t="str">
        <f ca="1">IF('PR-tampon'!E143="","",IF('PR-tampon'!E143=0,"",IF(INDIRECT(NOM_FR_ACCESSOIRES&amp;ADDRESS('PR-tampon'!$E143,COLUMN(REFERENCEMENT_ACCESSOIRES[[#Headers],[OBSERVATIONS SUR DOMAINE D''EMPLOI]])))=0,"",INDIRECT(NOM_FR_ACCESSOIRES&amp;ADDRESS('PR-tampon'!$E143,COLUMN(REFERENCEMENT_ACCESSOIRES[[#Headers],[OBSERVATIONS SUR DOMAINE D''EMPLOI]]))))))</f>
        <v/>
      </c>
      <c r="L177" s="30" t="str">
        <f ca="1">IF('PR-tampon'!$E143="","",IF('PR-tampon'!$E143=0,"",INDIRECT(NOM_FR_ACCESSOIRES&amp;ADDRESS('PR-tampon'!$E143,COLUMN(REFERENCEMENT_ACCESSOIRES[[#Headers],[REVETEMENT VISE]])))))</f>
        <v/>
      </c>
      <c r="M177" s="30" t="str">
        <f ca="1">IF('PR-tampon'!$E143="","",IF('PR-tampon'!$E143=0,"",IF(INDIRECT(NOM_FR_ACCESSOIRES&amp;ADDRESS('PR-tampon'!$E143,COLUMN(REFERENCEMENT_ACCESSOIRES[[#Headers],[PRODUITS D''ETANCHEITE]])))=0,"",INDIRECT(NOM_FR_ACCESSOIRES&amp;ADDRESS('PR-tampon'!$E143,COLUMN(REFERENCEMENT_ACCESSOIRES[[#Headers],[PRODUITS D''ETANCHEITE]]))))))</f>
        <v/>
      </c>
      <c r="N177" s="30" t="str">
        <f ca="1">IF('PR-tampon'!$E143="","",IF('PR-tampon'!$E143=0,"",INDIRECT(NOM_FR_ACCESSOIRES&amp;ADDRESS('PR-tampon'!$E143,COLUMN(REFERENCEMENT_ACCESSOIRES[[#Headers],[CHAPE OU MORTIER VISE]])))))</f>
        <v/>
      </c>
      <c r="O177" s="30" t="str">
        <f ca="1">IF('PR-tampon'!$E143="","",IF('PR-tampon'!$E143=0,"",IF(INDIRECT(NOM_FR_ACCESSOIRES&amp;ADDRESS('PR-tampon'!$E143,COLUMN(REFERENCEMENT_ACCESSOIRES[[#Headers],[RESULTAT TYPE ISOLANT]])))=0,"",INDIRECT(NOM_FR_ACCESSOIRES&amp;ADDRESS('PR-tampon'!$E143,COLUMN(REFERENCEMENT_ACCESSOIRES[[#Headers],[RESULTAT TYPE ISOLANT]]))))))</f>
        <v/>
      </c>
    </row>
    <row r="178" spans="2:15" ht="70.150000000000006" customHeight="1" x14ac:dyDescent="0.25">
      <c r="B178" s="8" t="str">
        <f ca="1">IF('PR-tampon'!E144="","",IF('PR-tampon'!E144=0,"",INDIRECT(NOM_FR_ACCESSOIRES&amp;ADDRESS('PR-tampon'!$E144,COLUMN(REFERENCEMENT_ACCESSOIRES[[#Headers],[DATE REFERENCEMENT]])))))</f>
        <v/>
      </c>
      <c r="C178" s="2" t="str">
        <f ca="1">IF('PR-tampon'!E144="","",IF('PR-tampon'!E144=0,"",INDIRECT(NOM_FR_ACCESSOIRES&amp;ADDRESS('PR-tampon'!$E144,COLUMN(REFERENCEMENT_ACCESSOIRES[[#Headers],[TYPE DE PROCEDE]])))))</f>
        <v/>
      </c>
      <c r="D178" s="2" t="str">
        <f ca="1">IF('PR-tampon'!E144="","",IF('PR-tampon'!E144=0,"",INDIRECT(NOM_FR_ACCESSOIRES&amp;ADDRESS('PR-tampon'!$E144,COLUMN(REFERENCEMENT_ACCESSOIRES[[#Headers],[NOM COMMERCIAL DU PROCEDE]])))))</f>
        <v/>
      </c>
      <c r="E178" s="2" t="str">
        <f ca="1">IF('PR-tampon'!E144="","",IF('PR-tampon'!E144=0,"",INDIRECT(NOM_FR_ACCESSOIRES&amp;ADDRESS('PR-tampon'!$E144,COLUMN(REFERENCEMENT_ACCESSOIRES[[#Headers],[FABRICANT/TITULAIRE]])))))</f>
        <v/>
      </c>
      <c r="F178" s="2" t="str">
        <f ca="1">IF('PR-tampon'!E144="","",IF('PR-tampon'!E144=0,"",INDIRECT(NOM_FR_ACCESSOIRES&amp;ADDRESS('PR-tampon'!$E144,COLUMN(REFERENCEMENT_ACCESSOIRES[[#Headers],[TYPE DE DOCUMENT DE REFERENCE]])))))</f>
        <v/>
      </c>
      <c r="G178" s="2" t="str">
        <f ca="1">IF('PR-tampon'!E144="","",IF('PR-tampon'!E144=0,"",INDIRECT(NOM_FR_ACCESSOIRES&amp;ADDRESS('PR-tampon'!$E144,COLUMN(REFERENCEMENT_ACCESSOIRES[[#Headers],[REF]])))))</f>
        <v/>
      </c>
      <c r="H178" s="8" t="str">
        <f ca="1">IF('PR-tampon'!E144="","",IF('PR-tampon'!E144=0,"",INDIRECT(NOM_FR_ACCESSOIRES&amp;ADDRESS('PR-tampon'!$E144,COLUMN(REFERENCEMENT_ACCESSOIRES[[#Headers],[AVIS LIMITE AU]])))))</f>
        <v/>
      </c>
      <c r="I178" s="8" t="str">
        <f ca="1">IF('PR-tampon'!E144="","",IF('PR-tampon'!E144=0,"",INDIRECT(NOM_FR_ACCESSOIRES&amp;ADDRESS('PR-tampon'!$E144,COLUMN(REFERENCEMENT_ACCESSOIRES[[#Headers],[TC/TNC
dans le domaine d''emploi visé]])))))</f>
        <v/>
      </c>
      <c r="J178" s="30" t="str">
        <f ca="1">IF('PR-tampon'!E144="","",IF('PR-tampon'!E144=0,"",INDIRECT(NOM_FR_ACCESSOIRES&amp;ADDRESS('PR-tampon'!$E144,COLUMN(REFERENCEMENT_ACCESSOIRES[[#Headers],[TYPE DE POSE]])))))</f>
        <v/>
      </c>
      <c r="K178" s="30" t="str">
        <f ca="1">IF('PR-tampon'!E144="","",IF('PR-tampon'!E144=0,"",IF(INDIRECT(NOM_FR_ACCESSOIRES&amp;ADDRESS('PR-tampon'!$E144,COLUMN(REFERENCEMENT_ACCESSOIRES[[#Headers],[OBSERVATIONS SUR DOMAINE D''EMPLOI]])))=0,"",INDIRECT(NOM_FR_ACCESSOIRES&amp;ADDRESS('PR-tampon'!$E144,COLUMN(REFERENCEMENT_ACCESSOIRES[[#Headers],[OBSERVATIONS SUR DOMAINE D''EMPLOI]]))))))</f>
        <v/>
      </c>
      <c r="L178" s="30" t="str">
        <f ca="1">IF('PR-tampon'!$E144="","",IF('PR-tampon'!$E144=0,"",INDIRECT(NOM_FR_ACCESSOIRES&amp;ADDRESS('PR-tampon'!$E144,COLUMN(REFERENCEMENT_ACCESSOIRES[[#Headers],[REVETEMENT VISE]])))))</f>
        <v/>
      </c>
      <c r="M178" s="30" t="str">
        <f ca="1">IF('PR-tampon'!$E144="","",IF('PR-tampon'!$E144=0,"",IF(INDIRECT(NOM_FR_ACCESSOIRES&amp;ADDRESS('PR-tampon'!$E144,COLUMN(REFERENCEMENT_ACCESSOIRES[[#Headers],[PRODUITS D''ETANCHEITE]])))=0,"",INDIRECT(NOM_FR_ACCESSOIRES&amp;ADDRESS('PR-tampon'!$E144,COLUMN(REFERENCEMENT_ACCESSOIRES[[#Headers],[PRODUITS D''ETANCHEITE]]))))))</f>
        <v/>
      </c>
      <c r="N178" s="30" t="str">
        <f ca="1">IF('PR-tampon'!$E144="","",IF('PR-tampon'!$E144=0,"",INDIRECT(NOM_FR_ACCESSOIRES&amp;ADDRESS('PR-tampon'!$E144,COLUMN(REFERENCEMENT_ACCESSOIRES[[#Headers],[CHAPE OU MORTIER VISE]])))))</f>
        <v/>
      </c>
      <c r="O178" s="30" t="str">
        <f ca="1">IF('PR-tampon'!$E144="","",IF('PR-tampon'!$E144=0,"",IF(INDIRECT(NOM_FR_ACCESSOIRES&amp;ADDRESS('PR-tampon'!$E144,COLUMN(REFERENCEMENT_ACCESSOIRES[[#Headers],[RESULTAT TYPE ISOLANT]])))=0,"",INDIRECT(NOM_FR_ACCESSOIRES&amp;ADDRESS('PR-tampon'!$E144,COLUMN(REFERENCEMENT_ACCESSOIRES[[#Headers],[RESULTAT TYPE ISOLANT]]))))))</f>
        <v/>
      </c>
    </row>
    <row r="179" spans="2:15" ht="70.150000000000006" customHeight="1" x14ac:dyDescent="0.25">
      <c r="B179" s="8" t="str">
        <f ca="1">IF('PR-tampon'!E145="","",IF('PR-tampon'!E145=0,"",INDIRECT(NOM_FR_ACCESSOIRES&amp;ADDRESS('PR-tampon'!$E145,COLUMN(REFERENCEMENT_ACCESSOIRES[[#Headers],[DATE REFERENCEMENT]])))))</f>
        <v/>
      </c>
      <c r="C179" s="2" t="str">
        <f ca="1">IF('PR-tampon'!E145="","",IF('PR-tampon'!E145=0,"",INDIRECT(NOM_FR_ACCESSOIRES&amp;ADDRESS('PR-tampon'!$E145,COLUMN(REFERENCEMENT_ACCESSOIRES[[#Headers],[TYPE DE PROCEDE]])))))</f>
        <v/>
      </c>
      <c r="D179" s="2" t="str">
        <f ca="1">IF('PR-tampon'!E145="","",IF('PR-tampon'!E145=0,"",INDIRECT(NOM_FR_ACCESSOIRES&amp;ADDRESS('PR-tampon'!$E145,COLUMN(REFERENCEMENT_ACCESSOIRES[[#Headers],[NOM COMMERCIAL DU PROCEDE]])))))</f>
        <v/>
      </c>
      <c r="E179" s="2" t="str">
        <f ca="1">IF('PR-tampon'!E145="","",IF('PR-tampon'!E145=0,"",INDIRECT(NOM_FR_ACCESSOIRES&amp;ADDRESS('PR-tampon'!$E145,COLUMN(REFERENCEMENT_ACCESSOIRES[[#Headers],[FABRICANT/TITULAIRE]])))))</f>
        <v/>
      </c>
      <c r="F179" s="2" t="str">
        <f ca="1">IF('PR-tampon'!E145="","",IF('PR-tampon'!E145=0,"",INDIRECT(NOM_FR_ACCESSOIRES&amp;ADDRESS('PR-tampon'!$E145,COLUMN(REFERENCEMENT_ACCESSOIRES[[#Headers],[TYPE DE DOCUMENT DE REFERENCE]])))))</f>
        <v/>
      </c>
      <c r="G179" s="2" t="str">
        <f ca="1">IF('PR-tampon'!E145="","",IF('PR-tampon'!E145=0,"",INDIRECT(NOM_FR_ACCESSOIRES&amp;ADDRESS('PR-tampon'!$E145,COLUMN(REFERENCEMENT_ACCESSOIRES[[#Headers],[REF]])))))</f>
        <v/>
      </c>
      <c r="H179" s="8" t="str">
        <f ca="1">IF('PR-tampon'!E145="","",IF('PR-tampon'!E145=0,"",INDIRECT(NOM_FR_ACCESSOIRES&amp;ADDRESS('PR-tampon'!$E145,COLUMN(REFERENCEMENT_ACCESSOIRES[[#Headers],[AVIS LIMITE AU]])))))</f>
        <v/>
      </c>
      <c r="I179" s="8" t="str">
        <f ca="1">IF('PR-tampon'!E145="","",IF('PR-tampon'!E145=0,"",INDIRECT(NOM_FR_ACCESSOIRES&amp;ADDRESS('PR-tampon'!$E145,COLUMN(REFERENCEMENT_ACCESSOIRES[[#Headers],[TC/TNC
dans le domaine d''emploi visé]])))))</f>
        <v/>
      </c>
      <c r="J179" s="30" t="str">
        <f ca="1">IF('PR-tampon'!E145="","",IF('PR-tampon'!E145=0,"",INDIRECT(NOM_FR_ACCESSOIRES&amp;ADDRESS('PR-tampon'!$E145,COLUMN(REFERENCEMENT_ACCESSOIRES[[#Headers],[TYPE DE POSE]])))))</f>
        <v/>
      </c>
      <c r="K179" s="30" t="str">
        <f ca="1">IF('PR-tampon'!E145="","",IF('PR-tampon'!E145=0,"",IF(INDIRECT(NOM_FR_ACCESSOIRES&amp;ADDRESS('PR-tampon'!$E145,COLUMN(REFERENCEMENT_ACCESSOIRES[[#Headers],[OBSERVATIONS SUR DOMAINE D''EMPLOI]])))=0,"",INDIRECT(NOM_FR_ACCESSOIRES&amp;ADDRESS('PR-tampon'!$E145,COLUMN(REFERENCEMENT_ACCESSOIRES[[#Headers],[OBSERVATIONS SUR DOMAINE D''EMPLOI]]))))))</f>
        <v/>
      </c>
      <c r="L179" s="30" t="str">
        <f ca="1">IF('PR-tampon'!$E145="","",IF('PR-tampon'!$E145=0,"",INDIRECT(NOM_FR_ACCESSOIRES&amp;ADDRESS('PR-tampon'!$E145,COLUMN(REFERENCEMENT_ACCESSOIRES[[#Headers],[REVETEMENT VISE]])))))</f>
        <v/>
      </c>
      <c r="M179" s="30" t="str">
        <f ca="1">IF('PR-tampon'!$E145="","",IF('PR-tampon'!$E145=0,"",IF(INDIRECT(NOM_FR_ACCESSOIRES&amp;ADDRESS('PR-tampon'!$E145,COLUMN(REFERENCEMENT_ACCESSOIRES[[#Headers],[PRODUITS D''ETANCHEITE]])))=0,"",INDIRECT(NOM_FR_ACCESSOIRES&amp;ADDRESS('PR-tampon'!$E145,COLUMN(REFERENCEMENT_ACCESSOIRES[[#Headers],[PRODUITS D''ETANCHEITE]]))))))</f>
        <v/>
      </c>
      <c r="N179" s="30" t="str">
        <f ca="1">IF('PR-tampon'!$E145="","",IF('PR-tampon'!$E145=0,"",INDIRECT(NOM_FR_ACCESSOIRES&amp;ADDRESS('PR-tampon'!$E145,COLUMN(REFERENCEMENT_ACCESSOIRES[[#Headers],[CHAPE OU MORTIER VISE]])))))</f>
        <v/>
      </c>
      <c r="O179" s="30" t="str">
        <f ca="1">IF('PR-tampon'!$E145="","",IF('PR-tampon'!$E145=0,"",IF(INDIRECT(NOM_FR_ACCESSOIRES&amp;ADDRESS('PR-tampon'!$E145,COLUMN(REFERENCEMENT_ACCESSOIRES[[#Headers],[RESULTAT TYPE ISOLANT]])))=0,"",INDIRECT(NOM_FR_ACCESSOIRES&amp;ADDRESS('PR-tampon'!$E145,COLUMN(REFERENCEMENT_ACCESSOIRES[[#Headers],[RESULTAT TYPE ISOLANT]]))))))</f>
        <v/>
      </c>
    </row>
    <row r="180" spans="2:15" ht="70.150000000000006" customHeight="1" x14ac:dyDescent="0.25">
      <c r="B180" s="8" t="str">
        <f ca="1">IF('PR-tampon'!E146="","",IF('PR-tampon'!E146=0,"",INDIRECT(NOM_FR_ACCESSOIRES&amp;ADDRESS('PR-tampon'!$E146,COLUMN(REFERENCEMENT_ACCESSOIRES[[#Headers],[DATE REFERENCEMENT]])))))</f>
        <v/>
      </c>
      <c r="C180" s="2" t="str">
        <f ca="1">IF('PR-tampon'!E146="","",IF('PR-tampon'!E146=0,"",INDIRECT(NOM_FR_ACCESSOIRES&amp;ADDRESS('PR-tampon'!$E146,COLUMN(REFERENCEMENT_ACCESSOIRES[[#Headers],[TYPE DE PROCEDE]])))))</f>
        <v/>
      </c>
      <c r="D180" s="2" t="str">
        <f ca="1">IF('PR-tampon'!E146="","",IF('PR-tampon'!E146=0,"",INDIRECT(NOM_FR_ACCESSOIRES&amp;ADDRESS('PR-tampon'!$E146,COLUMN(REFERENCEMENT_ACCESSOIRES[[#Headers],[NOM COMMERCIAL DU PROCEDE]])))))</f>
        <v/>
      </c>
      <c r="E180" s="2" t="str">
        <f ca="1">IF('PR-tampon'!E146="","",IF('PR-tampon'!E146=0,"",INDIRECT(NOM_FR_ACCESSOIRES&amp;ADDRESS('PR-tampon'!$E146,COLUMN(REFERENCEMENT_ACCESSOIRES[[#Headers],[FABRICANT/TITULAIRE]])))))</f>
        <v/>
      </c>
      <c r="F180" s="2" t="str">
        <f ca="1">IF('PR-tampon'!E146="","",IF('PR-tampon'!E146=0,"",INDIRECT(NOM_FR_ACCESSOIRES&amp;ADDRESS('PR-tampon'!$E146,COLUMN(REFERENCEMENT_ACCESSOIRES[[#Headers],[TYPE DE DOCUMENT DE REFERENCE]])))))</f>
        <v/>
      </c>
      <c r="G180" s="2" t="str">
        <f ca="1">IF('PR-tampon'!E146="","",IF('PR-tampon'!E146=0,"",INDIRECT(NOM_FR_ACCESSOIRES&amp;ADDRESS('PR-tampon'!$E146,COLUMN(REFERENCEMENT_ACCESSOIRES[[#Headers],[REF]])))))</f>
        <v/>
      </c>
      <c r="H180" s="8" t="str">
        <f ca="1">IF('PR-tampon'!E146="","",IF('PR-tampon'!E146=0,"",INDIRECT(NOM_FR_ACCESSOIRES&amp;ADDRESS('PR-tampon'!$E146,COLUMN(REFERENCEMENT_ACCESSOIRES[[#Headers],[AVIS LIMITE AU]])))))</f>
        <v/>
      </c>
      <c r="I180" s="8" t="str">
        <f ca="1">IF('PR-tampon'!E146="","",IF('PR-tampon'!E146=0,"",INDIRECT(NOM_FR_ACCESSOIRES&amp;ADDRESS('PR-tampon'!$E146,COLUMN(REFERENCEMENT_ACCESSOIRES[[#Headers],[TC/TNC
dans le domaine d''emploi visé]])))))</f>
        <v/>
      </c>
      <c r="J180" s="30" t="str">
        <f ca="1">IF('PR-tampon'!E146="","",IF('PR-tampon'!E146=0,"",INDIRECT(NOM_FR_ACCESSOIRES&amp;ADDRESS('PR-tampon'!$E146,COLUMN(REFERENCEMENT_ACCESSOIRES[[#Headers],[TYPE DE POSE]])))))</f>
        <v/>
      </c>
      <c r="K180" s="30" t="str">
        <f ca="1">IF('PR-tampon'!E146="","",IF('PR-tampon'!E146=0,"",IF(INDIRECT(NOM_FR_ACCESSOIRES&amp;ADDRESS('PR-tampon'!$E146,COLUMN(REFERENCEMENT_ACCESSOIRES[[#Headers],[OBSERVATIONS SUR DOMAINE D''EMPLOI]])))=0,"",INDIRECT(NOM_FR_ACCESSOIRES&amp;ADDRESS('PR-tampon'!$E146,COLUMN(REFERENCEMENT_ACCESSOIRES[[#Headers],[OBSERVATIONS SUR DOMAINE D''EMPLOI]]))))))</f>
        <v/>
      </c>
      <c r="L180" s="30" t="str">
        <f ca="1">IF('PR-tampon'!$E146="","",IF('PR-tampon'!$E146=0,"",INDIRECT(NOM_FR_ACCESSOIRES&amp;ADDRESS('PR-tampon'!$E146,COLUMN(REFERENCEMENT_ACCESSOIRES[[#Headers],[REVETEMENT VISE]])))))</f>
        <v/>
      </c>
      <c r="M180" s="30" t="str">
        <f ca="1">IF('PR-tampon'!$E146="","",IF('PR-tampon'!$E146=0,"",IF(INDIRECT(NOM_FR_ACCESSOIRES&amp;ADDRESS('PR-tampon'!$E146,COLUMN(REFERENCEMENT_ACCESSOIRES[[#Headers],[PRODUITS D''ETANCHEITE]])))=0,"",INDIRECT(NOM_FR_ACCESSOIRES&amp;ADDRESS('PR-tampon'!$E146,COLUMN(REFERENCEMENT_ACCESSOIRES[[#Headers],[PRODUITS D''ETANCHEITE]]))))))</f>
        <v/>
      </c>
      <c r="N180" s="30" t="str">
        <f ca="1">IF('PR-tampon'!$E146="","",IF('PR-tampon'!$E146=0,"",INDIRECT(NOM_FR_ACCESSOIRES&amp;ADDRESS('PR-tampon'!$E146,COLUMN(REFERENCEMENT_ACCESSOIRES[[#Headers],[CHAPE OU MORTIER VISE]])))))</f>
        <v/>
      </c>
      <c r="O180" s="30" t="str">
        <f ca="1">IF('PR-tampon'!$E146="","",IF('PR-tampon'!$E146=0,"",IF(INDIRECT(NOM_FR_ACCESSOIRES&amp;ADDRESS('PR-tampon'!$E146,COLUMN(REFERENCEMENT_ACCESSOIRES[[#Headers],[RESULTAT TYPE ISOLANT]])))=0,"",INDIRECT(NOM_FR_ACCESSOIRES&amp;ADDRESS('PR-tampon'!$E146,COLUMN(REFERENCEMENT_ACCESSOIRES[[#Headers],[RESULTAT TYPE ISOLANT]]))))))</f>
        <v/>
      </c>
    </row>
    <row r="181" spans="2:15" ht="70.150000000000006" customHeight="1" x14ac:dyDescent="0.25">
      <c r="B181" s="8" t="str">
        <f ca="1">IF('PR-tampon'!E147="","",IF('PR-tampon'!E147=0,"",INDIRECT(NOM_FR_ACCESSOIRES&amp;ADDRESS('PR-tampon'!$E147,COLUMN(REFERENCEMENT_ACCESSOIRES[[#Headers],[DATE REFERENCEMENT]])))))</f>
        <v/>
      </c>
      <c r="C181" s="2" t="str">
        <f ca="1">IF('PR-tampon'!E147="","",IF('PR-tampon'!E147=0,"",INDIRECT(NOM_FR_ACCESSOIRES&amp;ADDRESS('PR-tampon'!$E147,COLUMN(REFERENCEMENT_ACCESSOIRES[[#Headers],[TYPE DE PROCEDE]])))))</f>
        <v/>
      </c>
      <c r="D181" s="2" t="str">
        <f ca="1">IF('PR-tampon'!E147="","",IF('PR-tampon'!E147=0,"",INDIRECT(NOM_FR_ACCESSOIRES&amp;ADDRESS('PR-tampon'!$E147,COLUMN(REFERENCEMENT_ACCESSOIRES[[#Headers],[NOM COMMERCIAL DU PROCEDE]])))))</f>
        <v/>
      </c>
      <c r="E181" s="2" t="str">
        <f ca="1">IF('PR-tampon'!E147="","",IF('PR-tampon'!E147=0,"",INDIRECT(NOM_FR_ACCESSOIRES&amp;ADDRESS('PR-tampon'!$E147,COLUMN(REFERENCEMENT_ACCESSOIRES[[#Headers],[FABRICANT/TITULAIRE]])))))</f>
        <v/>
      </c>
      <c r="F181" s="2" t="str">
        <f ca="1">IF('PR-tampon'!E147="","",IF('PR-tampon'!E147=0,"",INDIRECT(NOM_FR_ACCESSOIRES&amp;ADDRESS('PR-tampon'!$E147,COLUMN(REFERENCEMENT_ACCESSOIRES[[#Headers],[TYPE DE DOCUMENT DE REFERENCE]])))))</f>
        <v/>
      </c>
      <c r="G181" s="2" t="str">
        <f ca="1">IF('PR-tampon'!E147="","",IF('PR-tampon'!E147=0,"",INDIRECT(NOM_FR_ACCESSOIRES&amp;ADDRESS('PR-tampon'!$E147,COLUMN(REFERENCEMENT_ACCESSOIRES[[#Headers],[REF]])))))</f>
        <v/>
      </c>
      <c r="H181" s="8" t="str">
        <f ca="1">IF('PR-tampon'!E147="","",IF('PR-tampon'!E147=0,"",INDIRECT(NOM_FR_ACCESSOIRES&amp;ADDRESS('PR-tampon'!$E147,COLUMN(REFERENCEMENT_ACCESSOIRES[[#Headers],[AVIS LIMITE AU]])))))</f>
        <v/>
      </c>
      <c r="I181" s="8" t="str">
        <f ca="1">IF('PR-tampon'!E147="","",IF('PR-tampon'!E147=0,"",INDIRECT(NOM_FR_ACCESSOIRES&amp;ADDRESS('PR-tampon'!$E147,COLUMN(REFERENCEMENT_ACCESSOIRES[[#Headers],[TC/TNC
dans le domaine d''emploi visé]])))))</f>
        <v/>
      </c>
      <c r="J181" s="30" t="str">
        <f ca="1">IF('PR-tampon'!E147="","",IF('PR-tampon'!E147=0,"",INDIRECT(NOM_FR_ACCESSOIRES&amp;ADDRESS('PR-tampon'!$E147,COLUMN(REFERENCEMENT_ACCESSOIRES[[#Headers],[TYPE DE POSE]])))))</f>
        <v/>
      </c>
      <c r="K181" s="30" t="str">
        <f ca="1">IF('PR-tampon'!E147="","",IF('PR-tampon'!E147=0,"",IF(INDIRECT(NOM_FR_ACCESSOIRES&amp;ADDRESS('PR-tampon'!$E147,COLUMN(REFERENCEMENT_ACCESSOIRES[[#Headers],[OBSERVATIONS SUR DOMAINE D''EMPLOI]])))=0,"",INDIRECT(NOM_FR_ACCESSOIRES&amp;ADDRESS('PR-tampon'!$E147,COLUMN(REFERENCEMENT_ACCESSOIRES[[#Headers],[OBSERVATIONS SUR DOMAINE D''EMPLOI]]))))))</f>
        <v/>
      </c>
      <c r="L181" s="30" t="str">
        <f ca="1">IF('PR-tampon'!$E147="","",IF('PR-tampon'!$E147=0,"",INDIRECT(NOM_FR_ACCESSOIRES&amp;ADDRESS('PR-tampon'!$E147,COLUMN(REFERENCEMENT_ACCESSOIRES[[#Headers],[REVETEMENT VISE]])))))</f>
        <v/>
      </c>
      <c r="M181" s="30" t="str">
        <f ca="1">IF('PR-tampon'!$E147="","",IF('PR-tampon'!$E147=0,"",IF(INDIRECT(NOM_FR_ACCESSOIRES&amp;ADDRESS('PR-tampon'!$E147,COLUMN(REFERENCEMENT_ACCESSOIRES[[#Headers],[PRODUITS D''ETANCHEITE]])))=0,"",INDIRECT(NOM_FR_ACCESSOIRES&amp;ADDRESS('PR-tampon'!$E147,COLUMN(REFERENCEMENT_ACCESSOIRES[[#Headers],[PRODUITS D''ETANCHEITE]]))))))</f>
        <v/>
      </c>
      <c r="N181" s="30" t="str">
        <f ca="1">IF('PR-tampon'!$E147="","",IF('PR-tampon'!$E147=0,"",INDIRECT(NOM_FR_ACCESSOIRES&amp;ADDRESS('PR-tampon'!$E147,COLUMN(REFERENCEMENT_ACCESSOIRES[[#Headers],[CHAPE OU MORTIER VISE]])))))</f>
        <v/>
      </c>
      <c r="O181" s="30" t="str">
        <f ca="1">IF('PR-tampon'!$E147="","",IF('PR-tampon'!$E147=0,"",IF(INDIRECT(NOM_FR_ACCESSOIRES&amp;ADDRESS('PR-tampon'!$E147,COLUMN(REFERENCEMENT_ACCESSOIRES[[#Headers],[RESULTAT TYPE ISOLANT]])))=0,"",INDIRECT(NOM_FR_ACCESSOIRES&amp;ADDRESS('PR-tampon'!$E147,COLUMN(REFERENCEMENT_ACCESSOIRES[[#Headers],[RESULTAT TYPE ISOLANT]]))))))</f>
        <v/>
      </c>
    </row>
    <row r="182" spans="2:15" ht="70.150000000000006" customHeight="1" x14ac:dyDescent="0.25">
      <c r="B182" s="8" t="str">
        <f ca="1">IF('PR-tampon'!E148="","",IF('PR-tampon'!E148=0,"",INDIRECT(NOM_FR_ACCESSOIRES&amp;ADDRESS('PR-tampon'!$E148,COLUMN(REFERENCEMENT_ACCESSOIRES[[#Headers],[DATE REFERENCEMENT]])))))</f>
        <v/>
      </c>
      <c r="C182" s="2" t="str">
        <f ca="1">IF('PR-tampon'!E148="","",IF('PR-tampon'!E148=0,"",INDIRECT(NOM_FR_ACCESSOIRES&amp;ADDRESS('PR-tampon'!$E148,COLUMN(REFERENCEMENT_ACCESSOIRES[[#Headers],[TYPE DE PROCEDE]])))))</f>
        <v/>
      </c>
      <c r="D182" s="2" t="str">
        <f ca="1">IF('PR-tampon'!E148="","",IF('PR-tampon'!E148=0,"",INDIRECT(NOM_FR_ACCESSOIRES&amp;ADDRESS('PR-tampon'!$E148,COLUMN(REFERENCEMENT_ACCESSOIRES[[#Headers],[NOM COMMERCIAL DU PROCEDE]])))))</f>
        <v/>
      </c>
      <c r="E182" s="2" t="str">
        <f ca="1">IF('PR-tampon'!E148="","",IF('PR-tampon'!E148=0,"",INDIRECT(NOM_FR_ACCESSOIRES&amp;ADDRESS('PR-tampon'!$E148,COLUMN(REFERENCEMENT_ACCESSOIRES[[#Headers],[FABRICANT/TITULAIRE]])))))</f>
        <v/>
      </c>
      <c r="F182" s="2" t="str">
        <f ca="1">IF('PR-tampon'!E148="","",IF('PR-tampon'!E148=0,"",INDIRECT(NOM_FR_ACCESSOIRES&amp;ADDRESS('PR-tampon'!$E148,COLUMN(REFERENCEMENT_ACCESSOIRES[[#Headers],[TYPE DE DOCUMENT DE REFERENCE]])))))</f>
        <v/>
      </c>
      <c r="G182" s="2" t="str">
        <f ca="1">IF('PR-tampon'!E148="","",IF('PR-tampon'!E148=0,"",INDIRECT(NOM_FR_ACCESSOIRES&amp;ADDRESS('PR-tampon'!$E148,COLUMN(REFERENCEMENT_ACCESSOIRES[[#Headers],[REF]])))))</f>
        <v/>
      </c>
      <c r="H182" s="8" t="str">
        <f ca="1">IF('PR-tampon'!E148="","",IF('PR-tampon'!E148=0,"",INDIRECT(NOM_FR_ACCESSOIRES&amp;ADDRESS('PR-tampon'!$E148,COLUMN(REFERENCEMENT_ACCESSOIRES[[#Headers],[AVIS LIMITE AU]])))))</f>
        <v/>
      </c>
      <c r="I182" s="8" t="str">
        <f ca="1">IF('PR-tampon'!E148="","",IF('PR-tampon'!E148=0,"",INDIRECT(NOM_FR_ACCESSOIRES&amp;ADDRESS('PR-tampon'!$E148,COLUMN(REFERENCEMENT_ACCESSOIRES[[#Headers],[TC/TNC
dans le domaine d''emploi visé]])))))</f>
        <v/>
      </c>
      <c r="J182" s="30" t="str">
        <f ca="1">IF('PR-tampon'!E148="","",IF('PR-tampon'!E148=0,"",INDIRECT(NOM_FR_ACCESSOIRES&amp;ADDRESS('PR-tampon'!$E148,COLUMN(REFERENCEMENT_ACCESSOIRES[[#Headers],[TYPE DE POSE]])))))</f>
        <v/>
      </c>
      <c r="K182" s="30" t="str">
        <f ca="1">IF('PR-tampon'!E148="","",IF('PR-tampon'!E148=0,"",IF(INDIRECT(NOM_FR_ACCESSOIRES&amp;ADDRESS('PR-tampon'!$E148,COLUMN(REFERENCEMENT_ACCESSOIRES[[#Headers],[OBSERVATIONS SUR DOMAINE D''EMPLOI]])))=0,"",INDIRECT(NOM_FR_ACCESSOIRES&amp;ADDRESS('PR-tampon'!$E148,COLUMN(REFERENCEMENT_ACCESSOIRES[[#Headers],[OBSERVATIONS SUR DOMAINE D''EMPLOI]]))))))</f>
        <v/>
      </c>
      <c r="L182" s="30" t="str">
        <f ca="1">IF('PR-tampon'!$E148="","",IF('PR-tampon'!$E148=0,"",INDIRECT(NOM_FR_ACCESSOIRES&amp;ADDRESS('PR-tampon'!$E148,COLUMN(REFERENCEMENT_ACCESSOIRES[[#Headers],[REVETEMENT VISE]])))))</f>
        <v/>
      </c>
      <c r="M182" s="30" t="str">
        <f ca="1">IF('PR-tampon'!$E148="","",IF('PR-tampon'!$E148=0,"",IF(INDIRECT(NOM_FR_ACCESSOIRES&amp;ADDRESS('PR-tampon'!$E148,COLUMN(REFERENCEMENT_ACCESSOIRES[[#Headers],[PRODUITS D''ETANCHEITE]])))=0,"",INDIRECT(NOM_FR_ACCESSOIRES&amp;ADDRESS('PR-tampon'!$E148,COLUMN(REFERENCEMENT_ACCESSOIRES[[#Headers],[PRODUITS D''ETANCHEITE]]))))))</f>
        <v/>
      </c>
      <c r="N182" s="30" t="str">
        <f ca="1">IF('PR-tampon'!$E148="","",IF('PR-tampon'!$E148=0,"",INDIRECT(NOM_FR_ACCESSOIRES&amp;ADDRESS('PR-tampon'!$E148,COLUMN(REFERENCEMENT_ACCESSOIRES[[#Headers],[CHAPE OU MORTIER VISE]])))))</f>
        <v/>
      </c>
      <c r="O182" s="30" t="str">
        <f ca="1">IF('PR-tampon'!$E148="","",IF('PR-tampon'!$E148=0,"",IF(INDIRECT(NOM_FR_ACCESSOIRES&amp;ADDRESS('PR-tampon'!$E148,COLUMN(REFERENCEMENT_ACCESSOIRES[[#Headers],[RESULTAT TYPE ISOLANT]])))=0,"",INDIRECT(NOM_FR_ACCESSOIRES&amp;ADDRESS('PR-tampon'!$E148,COLUMN(REFERENCEMENT_ACCESSOIRES[[#Headers],[RESULTAT TYPE ISOLANT]]))))))</f>
        <v/>
      </c>
    </row>
    <row r="183" spans="2:15" ht="70.150000000000006" customHeight="1" x14ac:dyDescent="0.25">
      <c r="B183" s="8" t="str">
        <f ca="1">IF('PR-tampon'!E149="","",IF('PR-tampon'!E149=0,"",INDIRECT(NOM_FR_ACCESSOIRES&amp;ADDRESS('PR-tampon'!$E149,COLUMN(REFERENCEMENT_ACCESSOIRES[[#Headers],[DATE REFERENCEMENT]])))))</f>
        <v/>
      </c>
      <c r="C183" s="2" t="str">
        <f ca="1">IF('PR-tampon'!E149="","",IF('PR-tampon'!E149=0,"",INDIRECT(NOM_FR_ACCESSOIRES&amp;ADDRESS('PR-tampon'!$E149,COLUMN(REFERENCEMENT_ACCESSOIRES[[#Headers],[TYPE DE PROCEDE]])))))</f>
        <v/>
      </c>
      <c r="D183" s="2" t="str">
        <f ca="1">IF('PR-tampon'!E149="","",IF('PR-tampon'!E149=0,"",INDIRECT(NOM_FR_ACCESSOIRES&amp;ADDRESS('PR-tampon'!$E149,COLUMN(REFERENCEMENT_ACCESSOIRES[[#Headers],[NOM COMMERCIAL DU PROCEDE]])))))</f>
        <v/>
      </c>
      <c r="E183" s="2" t="str">
        <f ca="1">IF('PR-tampon'!E149="","",IF('PR-tampon'!E149=0,"",INDIRECT(NOM_FR_ACCESSOIRES&amp;ADDRESS('PR-tampon'!$E149,COLUMN(REFERENCEMENT_ACCESSOIRES[[#Headers],[FABRICANT/TITULAIRE]])))))</f>
        <v/>
      </c>
      <c r="F183" s="2" t="str">
        <f ca="1">IF('PR-tampon'!E149="","",IF('PR-tampon'!E149=0,"",INDIRECT(NOM_FR_ACCESSOIRES&amp;ADDRESS('PR-tampon'!$E149,COLUMN(REFERENCEMENT_ACCESSOIRES[[#Headers],[TYPE DE DOCUMENT DE REFERENCE]])))))</f>
        <v/>
      </c>
      <c r="G183" s="2" t="str">
        <f ca="1">IF('PR-tampon'!E149="","",IF('PR-tampon'!E149=0,"",INDIRECT(NOM_FR_ACCESSOIRES&amp;ADDRESS('PR-tampon'!$E149,COLUMN(REFERENCEMENT_ACCESSOIRES[[#Headers],[REF]])))))</f>
        <v/>
      </c>
      <c r="H183" s="8" t="str">
        <f ca="1">IF('PR-tampon'!E149="","",IF('PR-tampon'!E149=0,"",INDIRECT(NOM_FR_ACCESSOIRES&amp;ADDRESS('PR-tampon'!$E149,COLUMN(REFERENCEMENT_ACCESSOIRES[[#Headers],[AVIS LIMITE AU]])))))</f>
        <v/>
      </c>
      <c r="I183" s="8" t="str">
        <f ca="1">IF('PR-tampon'!E149="","",IF('PR-tampon'!E149=0,"",INDIRECT(NOM_FR_ACCESSOIRES&amp;ADDRESS('PR-tampon'!$E149,COLUMN(REFERENCEMENT_ACCESSOIRES[[#Headers],[TC/TNC
dans le domaine d''emploi visé]])))))</f>
        <v/>
      </c>
      <c r="J183" s="30" t="str">
        <f ca="1">IF('PR-tampon'!E149="","",IF('PR-tampon'!E149=0,"",INDIRECT(NOM_FR_ACCESSOIRES&amp;ADDRESS('PR-tampon'!$E149,COLUMN(REFERENCEMENT_ACCESSOIRES[[#Headers],[TYPE DE POSE]])))))</f>
        <v/>
      </c>
      <c r="K183" s="30" t="str">
        <f ca="1">IF('PR-tampon'!E149="","",IF('PR-tampon'!E149=0,"",IF(INDIRECT(NOM_FR_ACCESSOIRES&amp;ADDRESS('PR-tampon'!$E149,COLUMN(REFERENCEMENT_ACCESSOIRES[[#Headers],[OBSERVATIONS SUR DOMAINE D''EMPLOI]])))=0,"",INDIRECT(NOM_FR_ACCESSOIRES&amp;ADDRESS('PR-tampon'!$E149,COLUMN(REFERENCEMENT_ACCESSOIRES[[#Headers],[OBSERVATIONS SUR DOMAINE D''EMPLOI]]))))))</f>
        <v/>
      </c>
      <c r="L183" s="30" t="str">
        <f ca="1">IF('PR-tampon'!$E149="","",IF('PR-tampon'!$E149=0,"",INDIRECT(NOM_FR_ACCESSOIRES&amp;ADDRESS('PR-tampon'!$E149,COLUMN(REFERENCEMENT_ACCESSOIRES[[#Headers],[REVETEMENT VISE]])))))</f>
        <v/>
      </c>
      <c r="M183" s="30" t="str">
        <f ca="1">IF('PR-tampon'!$E149="","",IF('PR-tampon'!$E149=0,"",IF(INDIRECT(NOM_FR_ACCESSOIRES&amp;ADDRESS('PR-tampon'!$E149,COLUMN(REFERENCEMENT_ACCESSOIRES[[#Headers],[PRODUITS D''ETANCHEITE]])))=0,"",INDIRECT(NOM_FR_ACCESSOIRES&amp;ADDRESS('PR-tampon'!$E149,COLUMN(REFERENCEMENT_ACCESSOIRES[[#Headers],[PRODUITS D''ETANCHEITE]]))))))</f>
        <v/>
      </c>
      <c r="N183" s="30" t="str">
        <f ca="1">IF('PR-tampon'!$E149="","",IF('PR-tampon'!$E149=0,"",INDIRECT(NOM_FR_ACCESSOIRES&amp;ADDRESS('PR-tampon'!$E149,COLUMN(REFERENCEMENT_ACCESSOIRES[[#Headers],[CHAPE OU MORTIER VISE]])))))</f>
        <v/>
      </c>
      <c r="O183" s="30" t="str">
        <f ca="1">IF('PR-tampon'!$E149="","",IF('PR-tampon'!$E149=0,"",IF(INDIRECT(NOM_FR_ACCESSOIRES&amp;ADDRESS('PR-tampon'!$E149,COLUMN(REFERENCEMENT_ACCESSOIRES[[#Headers],[RESULTAT TYPE ISOLANT]])))=0,"",INDIRECT(NOM_FR_ACCESSOIRES&amp;ADDRESS('PR-tampon'!$E149,COLUMN(REFERENCEMENT_ACCESSOIRES[[#Headers],[RESULTAT TYPE ISOLANT]]))))))</f>
        <v/>
      </c>
    </row>
    <row r="184" spans="2:15" ht="70.150000000000006" customHeight="1" x14ac:dyDescent="0.25">
      <c r="B184" s="8" t="str">
        <f ca="1">IF('PR-tampon'!E150="","",IF('PR-tampon'!E150=0,"",INDIRECT(NOM_FR_ACCESSOIRES&amp;ADDRESS('PR-tampon'!$E150,COLUMN(REFERENCEMENT_ACCESSOIRES[[#Headers],[DATE REFERENCEMENT]])))))</f>
        <v/>
      </c>
      <c r="C184" s="2" t="str">
        <f ca="1">IF('PR-tampon'!E150="","",IF('PR-tampon'!E150=0,"",INDIRECT(NOM_FR_ACCESSOIRES&amp;ADDRESS('PR-tampon'!$E150,COLUMN(REFERENCEMENT_ACCESSOIRES[[#Headers],[TYPE DE PROCEDE]])))))</f>
        <v/>
      </c>
      <c r="D184" s="2" t="str">
        <f ca="1">IF('PR-tampon'!E150="","",IF('PR-tampon'!E150=0,"",INDIRECT(NOM_FR_ACCESSOIRES&amp;ADDRESS('PR-tampon'!$E150,COLUMN(REFERENCEMENT_ACCESSOIRES[[#Headers],[NOM COMMERCIAL DU PROCEDE]])))))</f>
        <v/>
      </c>
      <c r="E184" s="2" t="str">
        <f ca="1">IF('PR-tampon'!E150="","",IF('PR-tampon'!E150=0,"",INDIRECT(NOM_FR_ACCESSOIRES&amp;ADDRESS('PR-tampon'!$E150,COLUMN(REFERENCEMENT_ACCESSOIRES[[#Headers],[FABRICANT/TITULAIRE]])))))</f>
        <v/>
      </c>
      <c r="F184" s="2" t="str">
        <f ca="1">IF('PR-tampon'!E150="","",IF('PR-tampon'!E150=0,"",INDIRECT(NOM_FR_ACCESSOIRES&amp;ADDRESS('PR-tampon'!$E150,COLUMN(REFERENCEMENT_ACCESSOIRES[[#Headers],[TYPE DE DOCUMENT DE REFERENCE]])))))</f>
        <v/>
      </c>
      <c r="G184" s="2" t="str">
        <f ca="1">IF('PR-tampon'!E150="","",IF('PR-tampon'!E150=0,"",INDIRECT(NOM_FR_ACCESSOIRES&amp;ADDRESS('PR-tampon'!$E150,COLUMN(REFERENCEMENT_ACCESSOIRES[[#Headers],[REF]])))))</f>
        <v/>
      </c>
      <c r="H184" s="8" t="str">
        <f ca="1">IF('PR-tampon'!E150="","",IF('PR-tampon'!E150=0,"",INDIRECT(NOM_FR_ACCESSOIRES&amp;ADDRESS('PR-tampon'!$E150,COLUMN(REFERENCEMENT_ACCESSOIRES[[#Headers],[AVIS LIMITE AU]])))))</f>
        <v/>
      </c>
      <c r="I184" s="8" t="str">
        <f ca="1">IF('PR-tampon'!E150="","",IF('PR-tampon'!E150=0,"",INDIRECT(NOM_FR_ACCESSOIRES&amp;ADDRESS('PR-tampon'!$E150,COLUMN(REFERENCEMENT_ACCESSOIRES[[#Headers],[TC/TNC
dans le domaine d''emploi visé]])))))</f>
        <v/>
      </c>
      <c r="J184" s="30" t="str">
        <f ca="1">IF('PR-tampon'!E150="","",IF('PR-tampon'!E150=0,"",INDIRECT(NOM_FR_ACCESSOIRES&amp;ADDRESS('PR-tampon'!$E150,COLUMN(REFERENCEMENT_ACCESSOIRES[[#Headers],[TYPE DE POSE]])))))</f>
        <v/>
      </c>
      <c r="K184" s="30" t="str">
        <f ca="1">IF('PR-tampon'!E150="","",IF('PR-tampon'!E150=0,"",IF(INDIRECT(NOM_FR_ACCESSOIRES&amp;ADDRESS('PR-tampon'!$E150,COLUMN(REFERENCEMENT_ACCESSOIRES[[#Headers],[OBSERVATIONS SUR DOMAINE D''EMPLOI]])))=0,"",INDIRECT(NOM_FR_ACCESSOIRES&amp;ADDRESS('PR-tampon'!$E150,COLUMN(REFERENCEMENT_ACCESSOIRES[[#Headers],[OBSERVATIONS SUR DOMAINE D''EMPLOI]]))))))</f>
        <v/>
      </c>
      <c r="L184" s="30" t="str">
        <f ca="1">IF('PR-tampon'!$E150="","",IF('PR-tampon'!$E150=0,"",INDIRECT(NOM_FR_ACCESSOIRES&amp;ADDRESS('PR-tampon'!$E150,COLUMN(REFERENCEMENT_ACCESSOIRES[[#Headers],[REVETEMENT VISE]])))))</f>
        <v/>
      </c>
      <c r="M184" s="30" t="str">
        <f ca="1">IF('PR-tampon'!$E150="","",IF('PR-tampon'!$E150=0,"",IF(INDIRECT(NOM_FR_ACCESSOIRES&amp;ADDRESS('PR-tampon'!$E150,COLUMN(REFERENCEMENT_ACCESSOIRES[[#Headers],[PRODUITS D''ETANCHEITE]])))=0,"",INDIRECT(NOM_FR_ACCESSOIRES&amp;ADDRESS('PR-tampon'!$E150,COLUMN(REFERENCEMENT_ACCESSOIRES[[#Headers],[PRODUITS D''ETANCHEITE]]))))))</f>
        <v/>
      </c>
      <c r="N184" s="30" t="str">
        <f ca="1">IF('PR-tampon'!$E150="","",IF('PR-tampon'!$E150=0,"",INDIRECT(NOM_FR_ACCESSOIRES&amp;ADDRESS('PR-tampon'!$E150,COLUMN(REFERENCEMENT_ACCESSOIRES[[#Headers],[CHAPE OU MORTIER VISE]])))))</f>
        <v/>
      </c>
      <c r="O184" s="30" t="str">
        <f ca="1">IF('PR-tampon'!$E150="","",IF('PR-tampon'!$E150=0,"",IF(INDIRECT(NOM_FR_ACCESSOIRES&amp;ADDRESS('PR-tampon'!$E150,COLUMN(REFERENCEMENT_ACCESSOIRES[[#Headers],[RESULTAT TYPE ISOLANT]])))=0,"",INDIRECT(NOM_FR_ACCESSOIRES&amp;ADDRESS('PR-tampon'!$E150,COLUMN(REFERENCEMENT_ACCESSOIRES[[#Headers],[RESULTAT TYPE ISOLANT]]))))))</f>
        <v/>
      </c>
    </row>
    <row r="185" spans="2:15" ht="70.150000000000006" customHeight="1" x14ac:dyDescent="0.25">
      <c r="B185" s="8" t="str">
        <f ca="1">IF('PR-tampon'!E151="","",IF('PR-tampon'!E151=0,"",INDIRECT(NOM_FR_ACCESSOIRES&amp;ADDRESS('PR-tampon'!$E151,COLUMN(REFERENCEMENT_ACCESSOIRES[[#Headers],[DATE REFERENCEMENT]])))))</f>
        <v/>
      </c>
      <c r="C185" s="2" t="str">
        <f ca="1">IF('PR-tampon'!E151="","",IF('PR-tampon'!E151=0,"",INDIRECT(NOM_FR_ACCESSOIRES&amp;ADDRESS('PR-tampon'!$E151,COLUMN(REFERENCEMENT_ACCESSOIRES[[#Headers],[TYPE DE PROCEDE]])))))</f>
        <v/>
      </c>
      <c r="D185" s="2" t="str">
        <f ca="1">IF('PR-tampon'!E151="","",IF('PR-tampon'!E151=0,"",INDIRECT(NOM_FR_ACCESSOIRES&amp;ADDRESS('PR-tampon'!$E151,COLUMN(REFERENCEMENT_ACCESSOIRES[[#Headers],[NOM COMMERCIAL DU PROCEDE]])))))</f>
        <v/>
      </c>
      <c r="E185" s="2" t="str">
        <f ca="1">IF('PR-tampon'!E151="","",IF('PR-tampon'!E151=0,"",INDIRECT(NOM_FR_ACCESSOIRES&amp;ADDRESS('PR-tampon'!$E151,COLUMN(REFERENCEMENT_ACCESSOIRES[[#Headers],[FABRICANT/TITULAIRE]])))))</f>
        <v/>
      </c>
      <c r="F185" s="2" t="str">
        <f ca="1">IF('PR-tampon'!E151="","",IF('PR-tampon'!E151=0,"",INDIRECT(NOM_FR_ACCESSOIRES&amp;ADDRESS('PR-tampon'!$E151,COLUMN(REFERENCEMENT_ACCESSOIRES[[#Headers],[TYPE DE DOCUMENT DE REFERENCE]])))))</f>
        <v/>
      </c>
      <c r="G185" s="2" t="str">
        <f ca="1">IF('PR-tampon'!E151="","",IF('PR-tampon'!E151=0,"",INDIRECT(NOM_FR_ACCESSOIRES&amp;ADDRESS('PR-tampon'!$E151,COLUMN(REFERENCEMENT_ACCESSOIRES[[#Headers],[REF]])))))</f>
        <v/>
      </c>
      <c r="H185" s="8" t="str">
        <f ca="1">IF('PR-tampon'!E151="","",IF('PR-tampon'!E151=0,"",INDIRECT(NOM_FR_ACCESSOIRES&amp;ADDRESS('PR-tampon'!$E151,COLUMN(REFERENCEMENT_ACCESSOIRES[[#Headers],[AVIS LIMITE AU]])))))</f>
        <v/>
      </c>
      <c r="I185" s="8" t="str">
        <f ca="1">IF('PR-tampon'!E151="","",IF('PR-tampon'!E151=0,"",INDIRECT(NOM_FR_ACCESSOIRES&amp;ADDRESS('PR-tampon'!$E151,COLUMN(REFERENCEMENT_ACCESSOIRES[[#Headers],[TC/TNC
dans le domaine d''emploi visé]])))))</f>
        <v/>
      </c>
      <c r="J185" s="30" t="str">
        <f ca="1">IF('PR-tampon'!E151="","",IF('PR-tampon'!E151=0,"",INDIRECT(NOM_FR_ACCESSOIRES&amp;ADDRESS('PR-tampon'!$E151,COLUMN(REFERENCEMENT_ACCESSOIRES[[#Headers],[TYPE DE POSE]])))))</f>
        <v/>
      </c>
      <c r="K185" s="30" t="str">
        <f ca="1">IF('PR-tampon'!E151="","",IF('PR-tampon'!E151=0,"",IF(INDIRECT(NOM_FR_ACCESSOIRES&amp;ADDRESS('PR-tampon'!$E151,COLUMN(REFERENCEMENT_ACCESSOIRES[[#Headers],[OBSERVATIONS SUR DOMAINE D''EMPLOI]])))=0,"",INDIRECT(NOM_FR_ACCESSOIRES&amp;ADDRESS('PR-tampon'!$E151,COLUMN(REFERENCEMENT_ACCESSOIRES[[#Headers],[OBSERVATIONS SUR DOMAINE D''EMPLOI]]))))))</f>
        <v/>
      </c>
      <c r="L185" s="30" t="str">
        <f ca="1">IF('PR-tampon'!$E151="","",IF('PR-tampon'!$E151=0,"",INDIRECT(NOM_FR_ACCESSOIRES&amp;ADDRESS('PR-tampon'!$E151,COLUMN(REFERENCEMENT_ACCESSOIRES[[#Headers],[REVETEMENT VISE]])))))</f>
        <v/>
      </c>
      <c r="M185" s="30" t="str">
        <f ca="1">IF('PR-tampon'!$E151="","",IF('PR-tampon'!$E151=0,"",IF(INDIRECT(NOM_FR_ACCESSOIRES&amp;ADDRESS('PR-tampon'!$E151,COLUMN(REFERENCEMENT_ACCESSOIRES[[#Headers],[PRODUITS D''ETANCHEITE]])))=0,"",INDIRECT(NOM_FR_ACCESSOIRES&amp;ADDRESS('PR-tampon'!$E151,COLUMN(REFERENCEMENT_ACCESSOIRES[[#Headers],[PRODUITS D''ETANCHEITE]]))))))</f>
        <v/>
      </c>
      <c r="N185" s="30" t="str">
        <f ca="1">IF('PR-tampon'!$E151="","",IF('PR-tampon'!$E151=0,"",INDIRECT(NOM_FR_ACCESSOIRES&amp;ADDRESS('PR-tampon'!$E151,COLUMN(REFERENCEMENT_ACCESSOIRES[[#Headers],[CHAPE OU MORTIER VISE]])))))</f>
        <v/>
      </c>
      <c r="O185" s="30" t="str">
        <f ca="1">IF('PR-tampon'!$E151="","",IF('PR-tampon'!$E151=0,"",IF(INDIRECT(NOM_FR_ACCESSOIRES&amp;ADDRESS('PR-tampon'!$E151,COLUMN(REFERENCEMENT_ACCESSOIRES[[#Headers],[RESULTAT TYPE ISOLANT]])))=0,"",INDIRECT(NOM_FR_ACCESSOIRES&amp;ADDRESS('PR-tampon'!$E151,COLUMN(REFERENCEMENT_ACCESSOIRES[[#Headers],[RESULTAT TYPE ISOLANT]]))))))</f>
        <v/>
      </c>
    </row>
    <row r="186" spans="2:15" ht="70.150000000000006" customHeight="1" x14ac:dyDescent="0.25">
      <c r="B186" s="8" t="str">
        <f ca="1">IF('PR-tampon'!E152="","",IF('PR-tampon'!E152=0,"",INDIRECT(NOM_FR_ACCESSOIRES&amp;ADDRESS('PR-tampon'!$E152,COLUMN(REFERENCEMENT_ACCESSOIRES[[#Headers],[DATE REFERENCEMENT]])))))</f>
        <v/>
      </c>
      <c r="C186" s="2" t="str">
        <f ca="1">IF('PR-tampon'!E152="","",IF('PR-tampon'!E152=0,"",INDIRECT(NOM_FR_ACCESSOIRES&amp;ADDRESS('PR-tampon'!$E152,COLUMN(REFERENCEMENT_ACCESSOIRES[[#Headers],[TYPE DE PROCEDE]])))))</f>
        <v/>
      </c>
      <c r="D186" s="2" t="str">
        <f ca="1">IF('PR-tampon'!E152="","",IF('PR-tampon'!E152=0,"",INDIRECT(NOM_FR_ACCESSOIRES&amp;ADDRESS('PR-tampon'!$E152,COLUMN(REFERENCEMENT_ACCESSOIRES[[#Headers],[NOM COMMERCIAL DU PROCEDE]])))))</f>
        <v/>
      </c>
      <c r="E186" s="2" t="str">
        <f ca="1">IF('PR-tampon'!E152="","",IF('PR-tampon'!E152=0,"",INDIRECT(NOM_FR_ACCESSOIRES&amp;ADDRESS('PR-tampon'!$E152,COLUMN(REFERENCEMENT_ACCESSOIRES[[#Headers],[FABRICANT/TITULAIRE]])))))</f>
        <v/>
      </c>
      <c r="F186" s="2" t="str">
        <f ca="1">IF('PR-tampon'!E152="","",IF('PR-tampon'!E152=0,"",INDIRECT(NOM_FR_ACCESSOIRES&amp;ADDRESS('PR-tampon'!$E152,COLUMN(REFERENCEMENT_ACCESSOIRES[[#Headers],[TYPE DE DOCUMENT DE REFERENCE]])))))</f>
        <v/>
      </c>
      <c r="G186" s="2" t="str">
        <f ca="1">IF('PR-tampon'!E152="","",IF('PR-tampon'!E152=0,"",INDIRECT(NOM_FR_ACCESSOIRES&amp;ADDRESS('PR-tampon'!$E152,COLUMN(REFERENCEMENT_ACCESSOIRES[[#Headers],[REF]])))))</f>
        <v/>
      </c>
      <c r="H186" s="8" t="str">
        <f ca="1">IF('PR-tampon'!E152="","",IF('PR-tampon'!E152=0,"",INDIRECT(NOM_FR_ACCESSOIRES&amp;ADDRESS('PR-tampon'!$E152,COLUMN(REFERENCEMENT_ACCESSOIRES[[#Headers],[AVIS LIMITE AU]])))))</f>
        <v/>
      </c>
      <c r="I186" s="8" t="str">
        <f ca="1">IF('PR-tampon'!E152="","",IF('PR-tampon'!E152=0,"",INDIRECT(NOM_FR_ACCESSOIRES&amp;ADDRESS('PR-tampon'!$E152,COLUMN(REFERENCEMENT_ACCESSOIRES[[#Headers],[TC/TNC
dans le domaine d''emploi visé]])))))</f>
        <v/>
      </c>
      <c r="J186" s="30" t="str">
        <f ca="1">IF('PR-tampon'!E152="","",IF('PR-tampon'!E152=0,"",INDIRECT(NOM_FR_ACCESSOIRES&amp;ADDRESS('PR-tampon'!$E152,COLUMN(REFERENCEMENT_ACCESSOIRES[[#Headers],[TYPE DE POSE]])))))</f>
        <v/>
      </c>
      <c r="K186" s="30" t="str">
        <f ca="1">IF('PR-tampon'!E152="","",IF('PR-tampon'!E152=0,"",IF(INDIRECT(NOM_FR_ACCESSOIRES&amp;ADDRESS('PR-tampon'!$E152,COLUMN(REFERENCEMENT_ACCESSOIRES[[#Headers],[OBSERVATIONS SUR DOMAINE D''EMPLOI]])))=0,"",INDIRECT(NOM_FR_ACCESSOIRES&amp;ADDRESS('PR-tampon'!$E152,COLUMN(REFERENCEMENT_ACCESSOIRES[[#Headers],[OBSERVATIONS SUR DOMAINE D''EMPLOI]]))))))</f>
        <v/>
      </c>
      <c r="L186" s="30" t="str">
        <f ca="1">IF('PR-tampon'!$E152="","",IF('PR-tampon'!$E152=0,"",INDIRECT(NOM_FR_ACCESSOIRES&amp;ADDRESS('PR-tampon'!$E152,COLUMN(REFERENCEMENT_ACCESSOIRES[[#Headers],[REVETEMENT VISE]])))))</f>
        <v/>
      </c>
      <c r="M186" s="30" t="str">
        <f ca="1">IF('PR-tampon'!$E152="","",IF('PR-tampon'!$E152=0,"",IF(INDIRECT(NOM_FR_ACCESSOIRES&amp;ADDRESS('PR-tampon'!$E152,COLUMN(REFERENCEMENT_ACCESSOIRES[[#Headers],[PRODUITS D''ETANCHEITE]])))=0,"",INDIRECT(NOM_FR_ACCESSOIRES&amp;ADDRESS('PR-tampon'!$E152,COLUMN(REFERENCEMENT_ACCESSOIRES[[#Headers],[PRODUITS D''ETANCHEITE]]))))))</f>
        <v/>
      </c>
      <c r="N186" s="30" t="str">
        <f ca="1">IF('PR-tampon'!$E152="","",IF('PR-tampon'!$E152=0,"",INDIRECT(NOM_FR_ACCESSOIRES&amp;ADDRESS('PR-tampon'!$E152,COLUMN(REFERENCEMENT_ACCESSOIRES[[#Headers],[CHAPE OU MORTIER VISE]])))))</f>
        <v/>
      </c>
      <c r="O186" s="30" t="str">
        <f ca="1">IF('PR-tampon'!$E152="","",IF('PR-tampon'!$E152=0,"",IF(INDIRECT(NOM_FR_ACCESSOIRES&amp;ADDRESS('PR-tampon'!$E152,COLUMN(REFERENCEMENT_ACCESSOIRES[[#Headers],[RESULTAT TYPE ISOLANT]])))=0,"",INDIRECT(NOM_FR_ACCESSOIRES&amp;ADDRESS('PR-tampon'!$E152,COLUMN(REFERENCEMENT_ACCESSOIRES[[#Headers],[RESULTAT TYPE ISOLANT]]))))))</f>
        <v/>
      </c>
    </row>
    <row r="187" spans="2:15" ht="70.150000000000006" customHeight="1" x14ac:dyDescent="0.25">
      <c r="B187" s="8" t="str">
        <f ca="1">IF('PR-tampon'!E153="","",IF('PR-tampon'!E153=0,"",INDIRECT(NOM_FR_ACCESSOIRES&amp;ADDRESS('PR-tampon'!$E153,COLUMN(REFERENCEMENT_ACCESSOIRES[[#Headers],[DATE REFERENCEMENT]])))))</f>
        <v/>
      </c>
      <c r="C187" s="2" t="str">
        <f ca="1">IF('PR-tampon'!E153="","",IF('PR-tampon'!E153=0,"",INDIRECT(NOM_FR_ACCESSOIRES&amp;ADDRESS('PR-tampon'!$E153,COLUMN(REFERENCEMENT_ACCESSOIRES[[#Headers],[TYPE DE PROCEDE]])))))</f>
        <v/>
      </c>
      <c r="D187" s="2" t="str">
        <f ca="1">IF('PR-tampon'!E153="","",IF('PR-tampon'!E153=0,"",INDIRECT(NOM_FR_ACCESSOIRES&amp;ADDRESS('PR-tampon'!$E153,COLUMN(REFERENCEMENT_ACCESSOIRES[[#Headers],[NOM COMMERCIAL DU PROCEDE]])))))</f>
        <v/>
      </c>
      <c r="E187" s="2" t="str">
        <f ca="1">IF('PR-tampon'!E153="","",IF('PR-tampon'!E153=0,"",INDIRECT(NOM_FR_ACCESSOIRES&amp;ADDRESS('PR-tampon'!$E153,COLUMN(REFERENCEMENT_ACCESSOIRES[[#Headers],[FABRICANT/TITULAIRE]])))))</f>
        <v/>
      </c>
      <c r="F187" s="2" t="str">
        <f ca="1">IF('PR-tampon'!E153="","",IF('PR-tampon'!E153=0,"",INDIRECT(NOM_FR_ACCESSOIRES&amp;ADDRESS('PR-tampon'!$E153,COLUMN(REFERENCEMENT_ACCESSOIRES[[#Headers],[TYPE DE DOCUMENT DE REFERENCE]])))))</f>
        <v/>
      </c>
      <c r="G187" s="2" t="str">
        <f ca="1">IF('PR-tampon'!E153="","",IF('PR-tampon'!E153=0,"",INDIRECT(NOM_FR_ACCESSOIRES&amp;ADDRESS('PR-tampon'!$E153,COLUMN(REFERENCEMENT_ACCESSOIRES[[#Headers],[REF]])))))</f>
        <v/>
      </c>
      <c r="H187" s="8" t="str">
        <f ca="1">IF('PR-tampon'!E153="","",IF('PR-tampon'!E153=0,"",INDIRECT(NOM_FR_ACCESSOIRES&amp;ADDRESS('PR-tampon'!$E153,COLUMN(REFERENCEMENT_ACCESSOIRES[[#Headers],[AVIS LIMITE AU]])))))</f>
        <v/>
      </c>
      <c r="I187" s="8" t="str">
        <f ca="1">IF('PR-tampon'!E153="","",IF('PR-tampon'!E153=0,"",INDIRECT(NOM_FR_ACCESSOIRES&amp;ADDRESS('PR-tampon'!$E153,COLUMN(REFERENCEMENT_ACCESSOIRES[[#Headers],[TC/TNC
dans le domaine d''emploi visé]])))))</f>
        <v/>
      </c>
      <c r="J187" s="30" t="str">
        <f ca="1">IF('PR-tampon'!E153="","",IF('PR-tampon'!E153=0,"",INDIRECT(NOM_FR_ACCESSOIRES&amp;ADDRESS('PR-tampon'!$E153,COLUMN(REFERENCEMENT_ACCESSOIRES[[#Headers],[TYPE DE POSE]])))))</f>
        <v/>
      </c>
      <c r="K187" s="30" t="str">
        <f ca="1">IF('PR-tampon'!E153="","",IF('PR-tampon'!E153=0,"",IF(INDIRECT(NOM_FR_ACCESSOIRES&amp;ADDRESS('PR-tampon'!$E153,COLUMN(REFERENCEMENT_ACCESSOIRES[[#Headers],[OBSERVATIONS SUR DOMAINE D''EMPLOI]])))=0,"",INDIRECT(NOM_FR_ACCESSOIRES&amp;ADDRESS('PR-tampon'!$E153,COLUMN(REFERENCEMENT_ACCESSOIRES[[#Headers],[OBSERVATIONS SUR DOMAINE D''EMPLOI]]))))))</f>
        <v/>
      </c>
      <c r="L187" s="30" t="str">
        <f ca="1">IF('PR-tampon'!$E153="","",IF('PR-tampon'!$E153=0,"",INDIRECT(NOM_FR_ACCESSOIRES&amp;ADDRESS('PR-tampon'!$E153,COLUMN(REFERENCEMENT_ACCESSOIRES[[#Headers],[REVETEMENT VISE]])))))</f>
        <v/>
      </c>
      <c r="M187" s="30" t="str">
        <f ca="1">IF('PR-tampon'!$E153="","",IF('PR-tampon'!$E153=0,"",IF(INDIRECT(NOM_FR_ACCESSOIRES&amp;ADDRESS('PR-tampon'!$E153,COLUMN(REFERENCEMENT_ACCESSOIRES[[#Headers],[PRODUITS D''ETANCHEITE]])))=0,"",INDIRECT(NOM_FR_ACCESSOIRES&amp;ADDRESS('PR-tampon'!$E153,COLUMN(REFERENCEMENT_ACCESSOIRES[[#Headers],[PRODUITS D''ETANCHEITE]]))))))</f>
        <v/>
      </c>
      <c r="N187" s="30" t="str">
        <f ca="1">IF('PR-tampon'!$E153="","",IF('PR-tampon'!$E153=0,"",INDIRECT(NOM_FR_ACCESSOIRES&amp;ADDRESS('PR-tampon'!$E153,COLUMN(REFERENCEMENT_ACCESSOIRES[[#Headers],[CHAPE OU MORTIER VISE]])))))</f>
        <v/>
      </c>
      <c r="O187" s="30" t="str">
        <f ca="1">IF('PR-tampon'!$E153="","",IF('PR-tampon'!$E153=0,"",IF(INDIRECT(NOM_FR_ACCESSOIRES&amp;ADDRESS('PR-tampon'!$E153,COLUMN(REFERENCEMENT_ACCESSOIRES[[#Headers],[RESULTAT TYPE ISOLANT]])))=0,"",INDIRECT(NOM_FR_ACCESSOIRES&amp;ADDRESS('PR-tampon'!$E153,COLUMN(REFERENCEMENT_ACCESSOIRES[[#Headers],[RESULTAT TYPE ISOLANT]]))))))</f>
        <v/>
      </c>
    </row>
    <row r="188" spans="2:15" ht="70.150000000000006" customHeight="1" x14ac:dyDescent="0.25">
      <c r="B188" s="8" t="str">
        <f ca="1">IF('PR-tampon'!E154="","",IF('PR-tampon'!E154=0,"",INDIRECT(NOM_FR_ACCESSOIRES&amp;ADDRESS('PR-tampon'!$E154,COLUMN(REFERENCEMENT_ACCESSOIRES[[#Headers],[DATE REFERENCEMENT]])))))</f>
        <v/>
      </c>
      <c r="C188" s="2" t="str">
        <f ca="1">IF('PR-tampon'!E154="","",IF('PR-tampon'!E154=0,"",INDIRECT(NOM_FR_ACCESSOIRES&amp;ADDRESS('PR-tampon'!$E154,COLUMN(REFERENCEMENT_ACCESSOIRES[[#Headers],[TYPE DE PROCEDE]])))))</f>
        <v/>
      </c>
      <c r="D188" s="2" t="str">
        <f ca="1">IF('PR-tampon'!E154="","",IF('PR-tampon'!E154=0,"",INDIRECT(NOM_FR_ACCESSOIRES&amp;ADDRESS('PR-tampon'!$E154,COLUMN(REFERENCEMENT_ACCESSOIRES[[#Headers],[NOM COMMERCIAL DU PROCEDE]])))))</f>
        <v/>
      </c>
      <c r="E188" s="2" t="str">
        <f ca="1">IF('PR-tampon'!E154="","",IF('PR-tampon'!E154=0,"",INDIRECT(NOM_FR_ACCESSOIRES&amp;ADDRESS('PR-tampon'!$E154,COLUMN(REFERENCEMENT_ACCESSOIRES[[#Headers],[FABRICANT/TITULAIRE]])))))</f>
        <v/>
      </c>
      <c r="F188" s="2" t="str">
        <f ca="1">IF('PR-tampon'!E154="","",IF('PR-tampon'!E154=0,"",INDIRECT(NOM_FR_ACCESSOIRES&amp;ADDRESS('PR-tampon'!$E154,COLUMN(REFERENCEMENT_ACCESSOIRES[[#Headers],[TYPE DE DOCUMENT DE REFERENCE]])))))</f>
        <v/>
      </c>
      <c r="G188" s="2" t="str">
        <f ca="1">IF('PR-tampon'!E154="","",IF('PR-tampon'!E154=0,"",INDIRECT(NOM_FR_ACCESSOIRES&amp;ADDRESS('PR-tampon'!$E154,COLUMN(REFERENCEMENT_ACCESSOIRES[[#Headers],[REF]])))))</f>
        <v/>
      </c>
      <c r="H188" s="8" t="str">
        <f ca="1">IF('PR-tampon'!E154="","",IF('PR-tampon'!E154=0,"",INDIRECT(NOM_FR_ACCESSOIRES&amp;ADDRESS('PR-tampon'!$E154,COLUMN(REFERENCEMENT_ACCESSOIRES[[#Headers],[AVIS LIMITE AU]])))))</f>
        <v/>
      </c>
      <c r="I188" s="8" t="str">
        <f ca="1">IF('PR-tampon'!E154="","",IF('PR-tampon'!E154=0,"",INDIRECT(NOM_FR_ACCESSOIRES&amp;ADDRESS('PR-tampon'!$E154,COLUMN(REFERENCEMENT_ACCESSOIRES[[#Headers],[TC/TNC
dans le domaine d''emploi visé]])))))</f>
        <v/>
      </c>
      <c r="J188" s="30" t="str">
        <f ca="1">IF('PR-tampon'!E154="","",IF('PR-tampon'!E154=0,"",INDIRECT(NOM_FR_ACCESSOIRES&amp;ADDRESS('PR-tampon'!$E154,COLUMN(REFERENCEMENT_ACCESSOIRES[[#Headers],[TYPE DE POSE]])))))</f>
        <v/>
      </c>
      <c r="K188" s="30" t="str">
        <f ca="1">IF('PR-tampon'!E154="","",IF('PR-tampon'!E154=0,"",IF(INDIRECT(NOM_FR_ACCESSOIRES&amp;ADDRESS('PR-tampon'!$E154,COLUMN(REFERENCEMENT_ACCESSOIRES[[#Headers],[OBSERVATIONS SUR DOMAINE D''EMPLOI]])))=0,"",INDIRECT(NOM_FR_ACCESSOIRES&amp;ADDRESS('PR-tampon'!$E154,COLUMN(REFERENCEMENT_ACCESSOIRES[[#Headers],[OBSERVATIONS SUR DOMAINE D''EMPLOI]]))))))</f>
        <v/>
      </c>
      <c r="L188" s="30" t="str">
        <f ca="1">IF('PR-tampon'!$E154="","",IF('PR-tampon'!$E154=0,"",INDIRECT(NOM_FR_ACCESSOIRES&amp;ADDRESS('PR-tampon'!$E154,COLUMN(REFERENCEMENT_ACCESSOIRES[[#Headers],[REVETEMENT VISE]])))))</f>
        <v/>
      </c>
      <c r="M188" s="30" t="str">
        <f ca="1">IF('PR-tampon'!$E154="","",IF('PR-tampon'!$E154=0,"",IF(INDIRECT(NOM_FR_ACCESSOIRES&amp;ADDRESS('PR-tampon'!$E154,COLUMN(REFERENCEMENT_ACCESSOIRES[[#Headers],[PRODUITS D''ETANCHEITE]])))=0,"",INDIRECT(NOM_FR_ACCESSOIRES&amp;ADDRESS('PR-tampon'!$E154,COLUMN(REFERENCEMENT_ACCESSOIRES[[#Headers],[PRODUITS D''ETANCHEITE]]))))))</f>
        <v/>
      </c>
      <c r="N188" s="30" t="str">
        <f ca="1">IF('PR-tampon'!$E154="","",IF('PR-tampon'!$E154=0,"",INDIRECT(NOM_FR_ACCESSOIRES&amp;ADDRESS('PR-tampon'!$E154,COLUMN(REFERENCEMENT_ACCESSOIRES[[#Headers],[CHAPE OU MORTIER VISE]])))))</f>
        <v/>
      </c>
      <c r="O188" s="30" t="str">
        <f ca="1">IF('PR-tampon'!$E154="","",IF('PR-tampon'!$E154=0,"",IF(INDIRECT(NOM_FR_ACCESSOIRES&amp;ADDRESS('PR-tampon'!$E154,COLUMN(REFERENCEMENT_ACCESSOIRES[[#Headers],[RESULTAT TYPE ISOLANT]])))=0,"",INDIRECT(NOM_FR_ACCESSOIRES&amp;ADDRESS('PR-tampon'!$E154,COLUMN(REFERENCEMENT_ACCESSOIRES[[#Headers],[RESULTAT TYPE ISOLANT]]))))))</f>
        <v/>
      </c>
    </row>
    <row r="189" spans="2:15" ht="70.150000000000006" customHeight="1" x14ac:dyDescent="0.25">
      <c r="B189" s="8" t="str">
        <f ca="1">IF('PR-tampon'!E155="","",IF('PR-tampon'!E155=0,"",INDIRECT(NOM_FR_ACCESSOIRES&amp;ADDRESS('PR-tampon'!$E155,COLUMN(REFERENCEMENT_ACCESSOIRES[[#Headers],[DATE REFERENCEMENT]])))))</f>
        <v/>
      </c>
      <c r="C189" s="2" t="str">
        <f ca="1">IF('PR-tampon'!E155="","",IF('PR-tampon'!E155=0,"",INDIRECT(NOM_FR_ACCESSOIRES&amp;ADDRESS('PR-tampon'!$E155,COLUMN(REFERENCEMENT_ACCESSOIRES[[#Headers],[TYPE DE PROCEDE]])))))</f>
        <v/>
      </c>
      <c r="D189" s="2" t="str">
        <f ca="1">IF('PR-tampon'!E155="","",IF('PR-tampon'!E155=0,"",INDIRECT(NOM_FR_ACCESSOIRES&amp;ADDRESS('PR-tampon'!$E155,COLUMN(REFERENCEMENT_ACCESSOIRES[[#Headers],[NOM COMMERCIAL DU PROCEDE]])))))</f>
        <v/>
      </c>
      <c r="E189" s="2" t="str">
        <f ca="1">IF('PR-tampon'!E155="","",IF('PR-tampon'!E155=0,"",INDIRECT(NOM_FR_ACCESSOIRES&amp;ADDRESS('PR-tampon'!$E155,COLUMN(REFERENCEMENT_ACCESSOIRES[[#Headers],[FABRICANT/TITULAIRE]])))))</f>
        <v/>
      </c>
      <c r="F189" s="2" t="str">
        <f ca="1">IF('PR-tampon'!E155="","",IF('PR-tampon'!E155=0,"",INDIRECT(NOM_FR_ACCESSOIRES&amp;ADDRESS('PR-tampon'!$E155,COLUMN(REFERENCEMENT_ACCESSOIRES[[#Headers],[TYPE DE DOCUMENT DE REFERENCE]])))))</f>
        <v/>
      </c>
      <c r="G189" s="2" t="str">
        <f ca="1">IF('PR-tampon'!E155="","",IF('PR-tampon'!E155=0,"",INDIRECT(NOM_FR_ACCESSOIRES&amp;ADDRESS('PR-tampon'!$E155,COLUMN(REFERENCEMENT_ACCESSOIRES[[#Headers],[REF]])))))</f>
        <v/>
      </c>
      <c r="H189" s="8" t="str">
        <f ca="1">IF('PR-tampon'!E155="","",IF('PR-tampon'!E155=0,"",INDIRECT(NOM_FR_ACCESSOIRES&amp;ADDRESS('PR-tampon'!$E155,COLUMN(REFERENCEMENT_ACCESSOIRES[[#Headers],[AVIS LIMITE AU]])))))</f>
        <v/>
      </c>
      <c r="I189" s="8" t="str">
        <f ca="1">IF('PR-tampon'!E155="","",IF('PR-tampon'!E155=0,"",INDIRECT(NOM_FR_ACCESSOIRES&amp;ADDRESS('PR-tampon'!$E155,COLUMN(REFERENCEMENT_ACCESSOIRES[[#Headers],[TC/TNC
dans le domaine d''emploi visé]])))))</f>
        <v/>
      </c>
      <c r="J189" s="30" t="str">
        <f ca="1">IF('PR-tampon'!E155="","",IF('PR-tampon'!E155=0,"",INDIRECT(NOM_FR_ACCESSOIRES&amp;ADDRESS('PR-tampon'!$E155,COLUMN(REFERENCEMENT_ACCESSOIRES[[#Headers],[TYPE DE POSE]])))))</f>
        <v/>
      </c>
      <c r="K189" s="30" t="str">
        <f ca="1">IF('PR-tampon'!E155="","",IF('PR-tampon'!E155=0,"",IF(INDIRECT(NOM_FR_ACCESSOIRES&amp;ADDRESS('PR-tampon'!$E155,COLUMN(REFERENCEMENT_ACCESSOIRES[[#Headers],[OBSERVATIONS SUR DOMAINE D''EMPLOI]])))=0,"",INDIRECT(NOM_FR_ACCESSOIRES&amp;ADDRESS('PR-tampon'!$E155,COLUMN(REFERENCEMENT_ACCESSOIRES[[#Headers],[OBSERVATIONS SUR DOMAINE D''EMPLOI]]))))))</f>
        <v/>
      </c>
      <c r="L189" s="30" t="str">
        <f ca="1">IF('PR-tampon'!$E155="","",IF('PR-tampon'!$E155=0,"",INDIRECT(NOM_FR_ACCESSOIRES&amp;ADDRESS('PR-tampon'!$E155,COLUMN(REFERENCEMENT_ACCESSOIRES[[#Headers],[REVETEMENT VISE]])))))</f>
        <v/>
      </c>
      <c r="M189" s="30" t="str">
        <f ca="1">IF('PR-tampon'!$E155="","",IF('PR-tampon'!$E155=0,"",IF(INDIRECT(NOM_FR_ACCESSOIRES&amp;ADDRESS('PR-tampon'!$E155,COLUMN(REFERENCEMENT_ACCESSOIRES[[#Headers],[PRODUITS D''ETANCHEITE]])))=0,"",INDIRECT(NOM_FR_ACCESSOIRES&amp;ADDRESS('PR-tampon'!$E155,COLUMN(REFERENCEMENT_ACCESSOIRES[[#Headers],[PRODUITS D''ETANCHEITE]]))))))</f>
        <v/>
      </c>
      <c r="N189" s="30" t="str">
        <f ca="1">IF('PR-tampon'!$E155="","",IF('PR-tampon'!$E155=0,"",INDIRECT(NOM_FR_ACCESSOIRES&amp;ADDRESS('PR-tampon'!$E155,COLUMN(REFERENCEMENT_ACCESSOIRES[[#Headers],[CHAPE OU MORTIER VISE]])))))</f>
        <v/>
      </c>
      <c r="O189" s="30" t="str">
        <f ca="1">IF('PR-tampon'!$E155="","",IF('PR-tampon'!$E155=0,"",IF(INDIRECT(NOM_FR_ACCESSOIRES&amp;ADDRESS('PR-tampon'!$E155,COLUMN(REFERENCEMENT_ACCESSOIRES[[#Headers],[RESULTAT TYPE ISOLANT]])))=0,"",INDIRECT(NOM_FR_ACCESSOIRES&amp;ADDRESS('PR-tampon'!$E155,COLUMN(REFERENCEMENT_ACCESSOIRES[[#Headers],[RESULTAT TYPE ISOLANT]]))))))</f>
        <v/>
      </c>
    </row>
    <row r="190" spans="2:15" ht="70.150000000000006" customHeight="1" x14ac:dyDescent="0.25">
      <c r="B190" s="8" t="str">
        <f ca="1">IF('PR-tampon'!E156="","",IF('PR-tampon'!E156=0,"",INDIRECT(NOM_FR_ACCESSOIRES&amp;ADDRESS('PR-tampon'!$E156,COLUMN(REFERENCEMENT_ACCESSOIRES[[#Headers],[DATE REFERENCEMENT]])))))</f>
        <v/>
      </c>
      <c r="C190" s="2" t="str">
        <f ca="1">IF('PR-tampon'!E156="","",IF('PR-tampon'!E156=0,"",INDIRECT(NOM_FR_ACCESSOIRES&amp;ADDRESS('PR-tampon'!$E156,COLUMN(REFERENCEMENT_ACCESSOIRES[[#Headers],[TYPE DE PROCEDE]])))))</f>
        <v/>
      </c>
      <c r="D190" s="2" t="str">
        <f ca="1">IF('PR-tampon'!E156="","",IF('PR-tampon'!E156=0,"",INDIRECT(NOM_FR_ACCESSOIRES&amp;ADDRESS('PR-tampon'!$E156,COLUMN(REFERENCEMENT_ACCESSOIRES[[#Headers],[NOM COMMERCIAL DU PROCEDE]])))))</f>
        <v/>
      </c>
      <c r="E190" s="2" t="str">
        <f ca="1">IF('PR-tampon'!E156="","",IF('PR-tampon'!E156=0,"",INDIRECT(NOM_FR_ACCESSOIRES&amp;ADDRESS('PR-tampon'!$E156,COLUMN(REFERENCEMENT_ACCESSOIRES[[#Headers],[FABRICANT/TITULAIRE]])))))</f>
        <v/>
      </c>
      <c r="F190" s="2" t="str">
        <f ca="1">IF('PR-tampon'!E156="","",IF('PR-tampon'!E156=0,"",INDIRECT(NOM_FR_ACCESSOIRES&amp;ADDRESS('PR-tampon'!$E156,COLUMN(REFERENCEMENT_ACCESSOIRES[[#Headers],[TYPE DE DOCUMENT DE REFERENCE]])))))</f>
        <v/>
      </c>
      <c r="G190" s="2" t="str">
        <f ca="1">IF('PR-tampon'!E156="","",IF('PR-tampon'!E156=0,"",INDIRECT(NOM_FR_ACCESSOIRES&amp;ADDRESS('PR-tampon'!$E156,COLUMN(REFERENCEMENT_ACCESSOIRES[[#Headers],[REF]])))))</f>
        <v/>
      </c>
      <c r="H190" s="8" t="str">
        <f ca="1">IF('PR-tampon'!E156="","",IF('PR-tampon'!E156=0,"",INDIRECT(NOM_FR_ACCESSOIRES&amp;ADDRESS('PR-tampon'!$E156,COLUMN(REFERENCEMENT_ACCESSOIRES[[#Headers],[AVIS LIMITE AU]])))))</f>
        <v/>
      </c>
      <c r="I190" s="8" t="str">
        <f ca="1">IF('PR-tampon'!E156="","",IF('PR-tampon'!E156=0,"",INDIRECT(NOM_FR_ACCESSOIRES&amp;ADDRESS('PR-tampon'!$E156,COLUMN(REFERENCEMENT_ACCESSOIRES[[#Headers],[TC/TNC
dans le domaine d''emploi visé]])))))</f>
        <v/>
      </c>
      <c r="J190" s="30" t="str">
        <f ca="1">IF('PR-tampon'!E156="","",IF('PR-tampon'!E156=0,"",INDIRECT(NOM_FR_ACCESSOIRES&amp;ADDRESS('PR-tampon'!$E156,COLUMN(REFERENCEMENT_ACCESSOIRES[[#Headers],[TYPE DE POSE]])))))</f>
        <v/>
      </c>
      <c r="K190" s="30" t="str">
        <f ca="1">IF('PR-tampon'!E156="","",IF('PR-tampon'!E156=0,"",IF(INDIRECT(NOM_FR_ACCESSOIRES&amp;ADDRESS('PR-tampon'!$E156,COLUMN(REFERENCEMENT_ACCESSOIRES[[#Headers],[OBSERVATIONS SUR DOMAINE D''EMPLOI]])))=0,"",INDIRECT(NOM_FR_ACCESSOIRES&amp;ADDRESS('PR-tampon'!$E156,COLUMN(REFERENCEMENT_ACCESSOIRES[[#Headers],[OBSERVATIONS SUR DOMAINE D''EMPLOI]]))))))</f>
        <v/>
      </c>
      <c r="L190" s="30" t="str">
        <f ca="1">IF('PR-tampon'!$E156="","",IF('PR-tampon'!$E156=0,"",INDIRECT(NOM_FR_ACCESSOIRES&amp;ADDRESS('PR-tampon'!$E156,COLUMN(REFERENCEMENT_ACCESSOIRES[[#Headers],[REVETEMENT VISE]])))))</f>
        <v/>
      </c>
      <c r="M190" s="30" t="str">
        <f ca="1">IF('PR-tampon'!$E156="","",IF('PR-tampon'!$E156=0,"",IF(INDIRECT(NOM_FR_ACCESSOIRES&amp;ADDRESS('PR-tampon'!$E156,COLUMN(REFERENCEMENT_ACCESSOIRES[[#Headers],[PRODUITS D''ETANCHEITE]])))=0,"",INDIRECT(NOM_FR_ACCESSOIRES&amp;ADDRESS('PR-tampon'!$E156,COLUMN(REFERENCEMENT_ACCESSOIRES[[#Headers],[PRODUITS D''ETANCHEITE]]))))))</f>
        <v/>
      </c>
      <c r="N190" s="30" t="str">
        <f ca="1">IF('PR-tampon'!$E156="","",IF('PR-tampon'!$E156=0,"",INDIRECT(NOM_FR_ACCESSOIRES&amp;ADDRESS('PR-tampon'!$E156,COLUMN(REFERENCEMENT_ACCESSOIRES[[#Headers],[CHAPE OU MORTIER VISE]])))))</f>
        <v/>
      </c>
      <c r="O190" s="30" t="str">
        <f ca="1">IF('PR-tampon'!$E156="","",IF('PR-tampon'!$E156=0,"",IF(INDIRECT(NOM_FR_ACCESSOIRES&amp;ADDRESS('PR-tampon'!$E156,COLUMN(REFERENCEMENT_ACCESSOIRES[[#Headers],[RESULTAT TYPE ISOLANT]])))=0,"",INDIRECT(NOM_FR_ACCESSOIRES&amp;ADDRESS('PR-tampon'!$E156,COLUMN(REFERENCEMENT_ACCESSOIRES[[#Headers],[RESULTAT TYPE ISOLANT]]))))))</f>
        <v/>
      </c>
    </row>
    <row r="191" spans="2:15" ht="70.150000000000006" customHeight="1" x14ac:dyDescent="0.25">
      <c r="B191" s="8" t="str">
        <f ca="1">IF('PR-tampon'!E157="","",IF('PR-tampon'!E157=0,"",INDIRECT(NOM_FR_ACCESSOIRES&amp;ADDRESS('PR-tampon'!$E157,COLUMN(REFERENCEMENT_ACCESSOIRES[[#Headers],[DATE REFERENCEMENT]])))))</f>
        <v/>
      </c>
      <c r="C191" s="2" t="str">
        <f ca="1">IF('PR-tampon'!E157="","",IF('PR-tampon'!E157=0,"",INDIRECT(NOM_FR_ACCESSOIRES&amp;ADDRESS('PR-tampon'!$E157,COLUMN(REFERENCEMENT_ACCESSOIRES[[#Headers],[TYPE DE PROCEDE]])))))</f>
        <v/>
      </c>
      <c r="D191" s="2" t="str">
        <f ca="1">IF('PR-tampon'!E157="","",IF('PR-tampon'!E157=0,"",INDIRECT(NOM_FR_ACCESSOIRES&amp;ADDRESS('PR-tampon'!$E157,COLUMN(REFERENCEMENT_ACCESSOIRES[[#Headers],[NOM COMMERCIAL DU PROCEDE]])))))</f>
        <v/>
      </c>
      <c r="E191" s="2" t="str">
        <f ca="1">IF('PR-tampon'!E157="","",IF('PR-tampon'!E157=0,"",INDIRECT(NOM_FR_ACCESSOIRES&amp;ADDRESS('PR-tampon'!$E157,COLUMN(REFERENCEMENT_ACCESSOIRES[[#Headers],[FABRICANT/TITULAIRE]])))))</f>
        <v/>
      </c>
      <c r="F191" s="2" t="str">
        <f ca="1">IF('PR-tampon'!E157="","",IF('PR-tampon'!E157=0,"",INDIRECT(NOM_FR_ACCESSOIRES&amp;ADDRESS('PR-tampon'!$E157,COLUMN(REFERENCEMENT_ACCESSOIRES[[#Headers],[TYPE DE DOCUMENT DE REFERENCE]])))))</f>
        <v/>
      </c>
      <c r="G191" s="2" t="str">
        <f ca="1">IF('PR-tampon'!E157="","",IF('PR-tampon'!E157=0,"",INDIRECT(NOM_FR_ACCESSOIRES&amp;ADDRESS('PR-tampon'!$E157,COLUMN(REFERENCEMENT_ACCESSOIRES[[#Headers],[REF]])))))</f>
        <v/>
      </c>
      <c r="H191" s="8" t="str">
        <f ca="1">IF('PR-tampon'!E157="","",IF('PR-tampon'!E157=0,"",INDIRECT(NOM_FR_ACCESSOIRES&amp;ADDRESS('PR-tampon'!$E157,COLUMN(REFERENCEMENT_ACCESSOIRES[[#Headers],[AVIS LIMITE AU]])))))</f>
        <v/>
      </c>
      <c r="I191" s="8" t="str">
        <f ca="1">IF('PR-tampon'!E157="","",IF('PR-tampon'!E157=0,"",INDIRECT(NOM_FR_ACCESSOIRES&amp;ADDRESS('PR-tampon'!$E157,COLUMN(REFERENCEMENT_ACCESSOIRES[[#Headers],[TC/TNC
dans le domaine d''emploi visé]])))))</f>
        <v/>
      </c>
      <c r="J191" s="30" t="str">
        <f ca="1">IF('PR-tampon'!E157="","",IF('PR-tampon'!E157=0,"",INDIRECT(NOM_FR_ACCESSOIRES&amp;ADDRESS('PR-tampon'!$E157,COLUMN(REFERENCEMENT_ACCESSOIRES[[#Headers],[TYPE DE POSE]])))))</f>
        <v/>
      </c>
      <c r="K191" s="30" t="str">
        <f ca="1">IF('PR-tampon'!E157="","",IF('PR-tampon'!E157=0,"",IF(INDIRECT(NOM_FR_ACCESSOIRES&amp;ADDRESS('PR-tampon'!$E157,COLUMN(REFERENCEMENT_ACCESSOIRES[[#Headers],[OBSERVATIONS SUR DOMAINE D''EMPLOI]])))=0,"",INDIRECT(NOM_FR_ACCESSOIRES&amp;ADDRESS('PR-tampon'!$E157,COLUMN(REFERENCEMENT_ACCESSOIRES[[#Headers],[OBSERVATIONS SUR DOMAINE D''EMPLOI]]))))))</f>
        <v/>
      </c>
      <c r="L191" s="30" t="str">
        <f ca="1">IF('PR-tampon'!$E157="","",IF('PR-tampon'!$E157=0,"",INDIRECT(NOM_FR_ACCESSOIRES&amp;ADDRESS('PR-tampon'!$E157,COLUMN(REFERENCEMENT_ACCESSOIRES[[#Headers],[REVETEMENT VISE]])))))</f>
        <v/>
      </c>
      <c r="M191" s="30" t="str">
        <f ca="1">IF('PR-tampon'!$E157="","",IF('PR-tampon'!$E157=0,"",IF(INDIRECT(NOM_FR_ACCESSOIRES&amp;ADDRESS('PR-tampon'!$E157,COLUMN(REFERENCEMENT_ACCESSOIRES[[#Headers],[PRODUITS D''ETANCHEITE]])))=0,"",INDIRECT(NOM_FR_ACCESSOIRES&amp;ADDRESS('PR-tampon'!$E157,COLUMN(REFERENCEMENT_ACCESSOIRES[[#Headers],[PRODUITS D''ETANCHEITE]]))))))</f>
        <v/>
      </c>
      <c r="N191" s="30" t="str">
        <f ca="1">IF('PR-tampon'!$E157="","",IF('PR-tampon'!$E157=0,"",INDIRECT(NOM_FR_ACCESSOIRES&amp;ADDRESS('PR-tampon'!$E157,COLUMN(REFERENCEMENT_ACCESSOIRES[[#Headers],[CHAPE OU MORTIER VISE]])))))</f>
        <v/>
      </c>
      <c r="O191" s="30" t="str">
        <f ca="1">IF('PR-tampon'!$E157="","",IF('PR-tampon'!$E157=0,"",IF(INDIRECT(NOM_FR_ACCESSOIRES&amp;ADDRESS('PR-tampon'!$E157,COLUMN(REFERENCEMENT_ACCESSOIRES[[#Headers],[RESULTAT TYPE ISOLANT]])))=0,"",INDIRECT(NOM_FR_ACCESSOIRES&amp;ADDRESS('PR-tampon'!$E157,COLUMN(REFERENCEMENT_ACCESSOIRES[[#Headers],[RESULTAT TYPE ISOLANT]]))))))</f>
        <v/>
      </c>
    </row>
    <row r="192" spans="2:15" ht="70.150000000000006" customHeight="1" x14ac:dyDescent="0.25">
      <c r="B192" s="8" t="str">
        <f ca="1">IF('PR-tampon'!E158="","",IF('PR-tampon'!E158=0,"",INDIRECT(NOM_FR_ACCESSOIRES&amp;ADDRESS('PR-tampon'!$E158,COLUMN(REFERENCEMENT_ACCESSOIRES[[#Headers],[DATE REFERENCEMENT]])))))</f>
        <v/>
      </c>
      <c r="C192" s="2" t="str">
        <f ca="1">IF('PR-tampon'!E158="","",IF('PR-tampon'!E158=0,"",INDIRECT(NOM_FR_ACCESSOIRES&amp;ADDRESS('PR-tampon'!$E158,COLUMN(REFERENCEMENT_ACCESSOIRES[[#Headers],[TYPE DE PROCEDE]])))))</f>
        <v/>
      </c>
      <c r="D192" s="2" t="str">
        <f ca="1">IF('PR-tampon'!E158="","",IF('PR-tampon'!E158=0,"",INDIRECT(NOM_FR_ACCESSOIRES&amp;ADDRESS('PR-tampon'!$E158,COLUMN(REFERENCEMENT_ACCESSOIRES[[#Headers],[NOM COMMERCIAL DU PROCEDE]])))))</f>
        <v/>
      </c>
      <c r="E192" s="2" t="str">
        <f ca="1">IF('PR-tampon'!E158="","",IF('PR-tampon'!E158=0,"",INDIRECT(NOM_FR_ACCESSOIRES&amp;ADDRESS('PR-tampon'!$E158,COLUMN(REFERENCEMENT_ACCESSOIRES[[#Headers],[FABRICANT/TITULAIRE]])))))</f>
        <v/>
      </c>
      <c r="F192" s="2" t="str">
        <f ca="1">IF('PR-tampon'!E158="","",IF('PR-tampon'!E158=0,"",INDIRECT(NOM_FR_ACCESSOIRES&amp;ADDRESS('PR-tampon'!$E158,COLUMN(REFERENCEMENT_ACCESSOIRES[[#Headers],[TYPE DE DOCUMENT DE REFERENCE]])))))</f>
        <v/>
      </c>
      <c r="G192" s="2" t="str">
        <f ca="1">IF('PR-tampon'!E158="","",IF('PR-tampon'!E158=0,"",INDIRECT(NOM_FR_ACCESSOIRES&amp;ADDRESS('PR-tampon'!$E158,COLUMN(REFERENCEMENT_ACCESSOIRES[[#Headers],[REF]])))))</f>
        <v/>
      </c>
      <c r="H192" s="8" t="str">
        <f ca="1">IF('PR-tampon'!E158="","",IF('PR-tampon'!E158=0,"",INDIRECT(NOM_FR_ACCESSOIRES&amp;ADDRESS('PR-tampon'!$E158,COLUMN(REFERENCEMENT_ACCESSOIRES[[#Headers],[AVIS LIMITE AU]])))))</f>
        <v/>
      </c>
      <c r="I192" s="8" t="str">
        <f ca="1">IF('PR-tampon'!E158="","",IF('PR-tampon'!E158=0,"",INDIRECT(NOM_FR_ACCESSOIRES&amp;ADDRESS('PR-tampon'!$E158,COLUMN(REFERENCEMENT_ACCESSOIRES[[#Headers],[TC/TNC
dans le domaine d''emploi visé]])))))</f>
        <v/>
      </c>
      <c r="J192" s="30" t="str">
        <f ca="1">IF('PR-tampon'!E158="","",IF('PR-tampon'!E158=0,"",INDIRECT(NOM_FR_ACCESSOIRES&amp;ADDRESS('PR-tampon'!$E158,COLUMN(REFERENCEMENT_ACCESSOIRES[[#Headers],[TYPE DE POSE]])))))</f>
        <v/>
      </c>
      <c r="K192" s="30" t="str">
        <f ca="1">IF('PR-tampon'!E158="","",IF('PR-tampon'!E158=0,"",IF(INDIRECT(NOM_FR_ACCESSOIRES&amp;ADDRESS('PR-tampon'!$E158,COLUMN(REFERENCEMENT_ACCESSOIRES[[#Headers],[OBSERVATIONS SUR DOMAINE D''EMPLOI]])))=0,"",INDIRECT(NOM_FR_ACCESSOIRES&amp;ADDRESS('PR-tampon'!$E158,COLUMN(REFERENCEMENT_ACCESSOIRES[[#Headers],[OBSERVATIONS SUR DOMAINE D''EMPLOI]]))))))</f>
        <v/>
      </c>
      <c r="L192" s="30" t="str">
        <f ca="1">IF('PR-tampon'!$E158="","",IF('PR-tampon'!$E158=0,"",INDIRECT(NOM_FR_ACCESSOIRES&amp;ADDRESS('PR-tampon'!$E158,COLUMN(REFERENCEMENT_ACCESSOIRES[[#Headers],[REVETEMENT VISE]])))))</f>
        <v/>
      </c>
      <c r="M192" s="30" t="str">
        <f ca="1">IF('PR-tampon'!$E158="","",IF('PR-tampon'!$E158=0,"",IF(INDIRECT(NOM_FR_ACCESSOIRES&amp;ADDRESS('PR-tampon'!$E158,COLUMN(REFERENCEMENT_ACCESSOIRES[[#Headers],[PRODUITS D''ETANCHEITE]])))=0,"",INDIRECT(NOM_FR_ACCESSOIRES&amp;ADDRESS('PR-tampon'!$E158,COLUMN(REFERENCEMENT_ACCESSOIRES[[#Headers],[PRODUITS D''ETANCHEITE]]))))))</f>
        <v/>
      </c>
      <c r="N192" s="30" t="str">
        <f ca="1">IF('PR-tampon'!$E158="","",IF('PR-tampon'!$E158=0,"",INDIRECT(NOM_FR_ACCESSOIRES&amp;ADDRESS('PR-tampon'!$E158,COLUMN(REFERENCEMENT_ACCESSOIRES[[#Headers],[CHAPE OU MORTIER VISE]])))))</f>
        <v/>
      </c>
      <c r="O192" s="30" t="str">
        <f ca="1">IF('PR-tampon'!$E158="","",IF('PR-tampon'!$E158=0,"",IF(INDIRECT(NOM_FR_ACCESSOIRES&amp;ADDRESS('PR-tampon'!$E158,COLUMN(REFERENCEMENT_ACCESSOIRES[[#Headers],[RESULTAT TYPE ISOLANT]])))=0,"",INDIRECT(NOM_FR_ACCESSOIRES&amp;ADDRESS('PR-tampon'!$E158,COLUMN(REFERENCEMENT_ACCESSOIRES[[#Headers],[RESULTAT TYPE ISOLANT]]))))))</f>
        <v/>
      </c>
    </row>
    <row r="193" spans="2:15" ht="70.150000000000006" customHeight="1" x14ac:dyDescent="0.25">
      <c r="B193" s="8" t="str">
        <f ca="1">IF('PR-tampon'!E159="","",IF('PR-tampon'!E159=0,"",INDIRECT(NOM_FR_ACCESSOIRES&amp;ADDRESS('PR-tampon'!$E159,COLUMN(REFERENCEMENT_ACCESSOIRES[[#Headers],[DATE REFERENCEMENT]])))))</f>
        <v/>
      </c>
      <c r="C193" s="2" t="str">
        <f ca="1">IF('PR-tampon'!E159="","",IF('PR-tampon'!E159=0,"",INDIRECT(NOM_FR_ACCESSOIRES&amp;ADDRESS('PR-tampon'!$E159,COLUMN(REFERENCEMENT_ACCESSOIRES[[#Headers],[TYPE DE PROCEDE]])))))</f>
        <v/>
      </c>
      <c r="D193" s="2" t="str">
        <f ca="1">IF('PR-tampon'!E159="","",IF('PR-tampon'!E159=0,"",INDIRECT(NOM_FR_ACCESSOIRES&amp;ADDRESS('PR-tampon'!$E159,COLUMN(REFERENCEMENT_ACCESSOIRES[[#Headers],[NOM COMMERCIAL DU PROCEDE]])))))</f>
        <v/>
      </c>
      <c r="E193" s="2" t="str">
        <f ca="1">IF('PR-tampon'!E159="","",IF('PR-tampon'!E159=0,"",INDIRECT(NOM_FR_ACCESSOIRES&amp;ADDRESS('PR-tampon'!$E159,COLUMN(REFERENCEMENT_ACCESSOIRES[[#Headers],[FABRICANT/TITULAIRE]])))))</f>
        <v/>
      </c>
      <c r="F193" s="2" t="str">
        <f ca="1">IF('PR-tampon'!E159="","",IF('PR-tampon'!E159=0,"",INDIRECT(NOM_FR_ACCESSOIRES&amp;ADDRESS('PR-tampon'!$E159,COLUMN(REFERENCEMENT_ACCESSOIRES[[#Headers],[TYPE DE DOCUMENT DE REFERENCE]])))))</f>
        <v/>
      </c>
      <c r="G193" s="2" t="str">
        <f ca="1">IF('PR-tampon'!E159="","",IF('PR-tampon'!E159=0,"",INDIRECT(NOM_FR_ACCESSOIRES&amp;ADDRESS('PR-tampon'!$E159,COLUMN(REFERENCEMENT_ACCESSOIRES[[#Headers],[REF]])))))</f>
        <v/>
      </c>
      <c r="H193" s="8" t="str">
        <f ca="1">IF('PR-tampon'!E159="","",IF('PR-tampon'!E159=0,"",INDIRECT(NOM_FR_ACCESSOIRES&amp;ADDRESS('PR-tampon'!$E159,COLUMN(REFERENCEMENT_ACCESSOIRES[[#Headers],[AVIS LIMITE AU]])))))</f>
        <v/>
      </c>
      <c r="I193" s="8" t="str">
        <f ca="1">IF('PR-tampon'!E159="","",IF('PR-tampon'!E159=0,"",INDIRECT(NOM_FR_ACCESSOIRES&amp;ADDRESS('PR-tampon'!$E159,COLUMN(REFERENCEMENT_ACCESSOIRES[[#Headers],[TC/TNC
dans le domaine d''emploi visé]])))))</f>
        <v/>
      </c>
      <c r="J193" s="30" t="str">
        <f ca="1">IF('PR-tampon'!E159="","",IF('PR-tampon'!E159=0,"",INDIRECT(NOM_FR_ACCESSOIRES&amp;ADDRESS('PR-tampon'!$E159,COLUMN(REFERENCEMENT_ACCESSOIRES[[#Headers],[TYPE DE POSE]])))))</f>
        <v/>
      </c>
      <c r="K193" s="30" t="str">
        <f ca="1">IF('PR-tampon'!E159="","",IF('PR-tampon'!E159=0,"",IF(INDIRECT(NOM_FR_ACCESSOIRES&amp;ADDRESS('PR-tampon'!$E159,COLUMN(REFERENCEMENT_ACCESSOIRES[[#Headers],[OBSERVATIONS SUR DOMAINE D''EMPLOI]])))=0,"",INDIRECT(NOM_FR_ACCESSOIRES&amp;ADDRESS('PR-tampon'!$E159,COLUMN(REFERENCEMENT_ACCESSOIRES[[#Headers],[OBSERVATIONS SUR DOMAINE D''EMPLOI]]))))))</f>
        <v/>
      </c>
      <c r="L193" s="30" t="str">
        <f ca="1">IF('PR-tampon'!$E159="","",IF('PR-tampon'!$E159=0,"",INDIRECT(NOM_FR_ACCESSOIRES&amp;ADDRESS('PR-tampon'!$E159,COLUMN(REFERENCEMENT_ACCESSOIRES[[#Headers],[REVETEMENT VISE]])))))</f>
        <v/>
      </c>
      <c r="M193" s="30" t="str">
        <f ca="1">IF('PR-tampon'!$E159="","",IF('PR-tampon'!$E159=0,"",IF(INDIRECT(NOM_FR_ACCESSOIRES&amp;ADDRESS('PR-tampon'!$E159,COLUMN(REFERENCEMENT_ACCESSOIRES[[#Headers],[PRODUITS D''ETANCHEITE]])))=0,"",INDIRECT(NOM_FR_ACCESSOIRES&amp;ADDRESS('PR-tampon'!$E159,COLUMN(REFERENCEMENT_ACCESSOIRES[[#Headers],[PRODUITS D''ETANCHEITE]]))))))</f>
        <v/>
      </c>
      <c r="N193" s="30" t="str">
        <f ca="1">IF('PR-tampon'!$E159="","",IF('PR-tampon'!$E159=0,"",INDIRECT(NOM_FR_ACCESSOIRES&amp;ADDRESS('PR-tampon'!$E159,COLUMN(REFERENCEMENT_ACCESSOIRES[[#Headers],[CHAPE OU MORTIER VISE]])))))</f>
        <v/>
      </c>
      <c r="O193" s="30" t="str">
        <f ca="1">IF('PR-tampon'!$E159="","",IF('PR-tampon'!$E159=0,"",IF(INDIRECT(NOM_FR_ACCESSOIRES&amp;ADDRESS('PR-tampon'!$E159,COLUMN(REFERENCEMENT_ACCESSOIRES[[#Headers],[RESULTAT TYPE ISOLANT]])))=0,"",INDIRECT(NOM_FR_ACCESSOIRES&amp;ADDRESS('PR-tampon'!$E159,COLUMN(REFERENCEMENT_ACCESSOIRES[[#Headers],[RESULTAT TYPE ISOLANT]]))))))</f>
        <v/>
      </c>
    </row>
    <row r="194" spans="2:15" ht="70.150000000000006" customHeight="1" x14ac:dyDescent="0.25">
      <c r="B194" s="8" t="str">
        <f ca="1">IF('PR-tampon'!E160="","",IF('PR-tampon'!E160=0,"",INDIRECT(NOM_FR_ACCESSOIRES&amp;ADDRESS('PR-tampon'!$E160,COLUMN(REFERENCEMENT_ACCESSOIRES[[#Headers],[DATE REFERENCEMENT]])))))</f>
        <v/>
      </c>
      <c r="C194" s="2" t="str">
        <f ca="1">IF('PR-tampon'!E160="","",IF('PR-tampon'!E160=0,"",INDIRECT(NOM_FR_ACCESSOIRES&amp;ADDRESS('PR-tampon'!$E160,COLUMN(REFERENCEMENT_ACCESSOIRES[[#Headers],[TYPE DE PROCEDE]])))))</f>
        <v/>
      </c>
      <c r="D194" s="2" t="str">
        <f ca="1">IF('PR-tampon'!E160="","",IF('PR-tampon'!E160=0,"",INDIRECT(NOM_FR_ACCESSOIRES&amp;ADDRESS('PR-tampon'!$E160,COLUMN(REFERENCEMENT_ACCESSOIRES[[#Headers],[NOM COMMERCIAL DU PROCEDE]])))))</f>
        <v/>
      </c>
      <c r="E194" s="2" t="str">
        <f ca="1">IF('PR-tampon'!E160="","",IF('PR-tampon'!E160=0,"",INDIRECT(NOM_FR_ACCESSOIRES&amp;ADDRESS('PR-tampon'!$E160,COLUMN(REFERENCEMENT_ACCESSOIRES[[#Headers],[FABRICANT/TITULAIRE]])))))</f>
        <v/>
      </c>
      <c r="F194" s="2" t="str">
        <f ca="1">IF('PR-tampon'!E160="","",IF('PR-tampon'!E160=0,"",INDIRECT(NOM_FR_ACCESSOIRES&amp;ADDRESS('PR-tampon'!$E160,COLUMN(REFERENCEMENT_ACCESSOIRES[[#Headers],[TYPE DE DOCUMENT DE REFERENCE]])))))</f>
        <v/>
      </c>
      <c r="G194" s="2" t="str">
        <f ca="1">IF('PR-tampon'!E160="","",IF('PR-tampon'!E160=0,"",INDIRECT(NOM_FR_ACCESSOIRES&amp;ADDRESS('PR-tampon'!$E160,COLUMN(REFERENCEMENT_ACCESSOIRES[[#Headers],[REF]])))))</f>
        <v/>
      </c>
      <c r="H194" s="8" t="str">
        <f ca="1">IF('PR-tampon'!E160="","",IF('PR-tampon'!E160=0,"",INDIRECT(NOM_FR_ACCESSOIRES&amp;ADDRESS('PR-tampon'!$E160,COLUMN(REFERENCEMENT_ACCESSOIRES[[#Headers],[AVIS LIMITE AU]])))))</f>
        <v/>
      </c>
      <c r="I194" s="8" t="str">
        <f ca="1">IF('PR-tampon'!E160="","",IF('PR-tampon'!E160=0,"",INDIRECT(NOM_FR_ACCESSOIRES&amp;ADDRESS('PR-tampon'!$E160,COLUMN(REFERENCEMENT_ACCESSOIRES[[#Headers],[TC/TNC
dans le domaine d''emploi visé]])))))</f>
        <v/>
      </c>
      <c r="J194" s="30" t="str">
        <f ca="1">IF('PR-tampon'!E160="","",IF('PR-tampon'!E160=0,"",INDIRECT(NOM_FR_ACCESSOIRES&amp;ADDRESS('PR-tampon'!$E160,COLUMN(REFERENCEMENT_ACCESSOIRES[[#Headers],[TYPE DE POSE]])))))</f>
        <v/>
      </c>
      <c r="K194" s="30" t="str">
        <f ca="1">IF('PR-tampon'!E160="","",IF('PR-tampon'!E160=0,"",IF(INDIRECT(NOM_FR_ACCESSOIRES&amp;ADDRESS('PR-tampon'!$E160,COLUMN(REFERENCEMENT_ACCESSOIRES[[#Headers],[OBSERVATIONS SUR DOMAINE D''EMPLOI]])))=0,"",INDIRECT(NOM_FR_ACCESSOIRES&amp;ADDRESS('PR-tampon'!$E160,COLUMN(REFERENCEMENT_ACCESSOIRES[[#Headers],[OBSERVATIONS SUR DOMAINE D''EMPLOI]]))))))</f>
        <v/>
      </c>
      <c r="L194" s="30" t="str">
        <f ca="1">IF('PR-tampon'!$E160="","",IF('PR-tampon'!$E160=0,"",INDIRECT(NOM_FR_ACCESSOIRES&amp;ADDRESS('PR-tampon'!$E160,COLUMN(REFERENCEMENT_ACCESSOIRES[[#Headers],[REVETEMENT VISE]])))))</f>
        <v/>
      </c>
      <c r="M194" s="30" t="str">
        <f ca="1">IF('PR-tampon'!$E160="","",IF('PR-tampon'!$E160=0,"",IF(INDIRECT(NOM_FR_ACCESSOIRES&amp;ADDRESS('PR-tampon'!$E160,COLUMN(REFERENCEMENT_ACCESSOIRES[[#Headers],[PRODUITS D''ETANCHEITE]])))=0,"",INDIRECT(NOM_FR_ACCESSOIRES&amp;ADDRESS('PR-tampon'!$E160,COLUMN(REFERENCEMENT_ACCESSOIRES[[#Headers],[PRODUITS D''ETANCHEITE]]))))))</f>
        <v/>
      </c>
      <c r="N194" s="30" t="str">
        <f ca="1">IF('PR-tampon'!$E160="","",IF('PR-tampon'!$E160=0,"",INDIRECT(NOM_FR_ACCESSOIRES&amp;ADDRESS('PR-tampon'!$E160,COLUMN(REFERENCEMENT_ACCESSOIRES[[#Headers],[CHAPE OU MORTIER VISE]])))))</f>
        <v/>
      </c>
      <c r="O194" s="30" t="str">
        <f ca="1">IF('PR-tampon'!$E160="","",IF('PR-tampon'!$E160=0,"",IF(INDIRECT(NOM_FR_ACCESSOIRES&amp;ADDRESS('PR-tampon'!$E160,COLUMN(REFERENCEMENT_ACCESSOIRES[[#Headers],[RESULTAT TYPE ISOLANT]])))=0,"",INDIRECT(NOM_FR_ACCESSOIRES&amp;ADDRESS('PR-tampon'!$E160,COLUMN(REFERENCEMENT_ACCESSOIRES[[#Headers],[RESULTAT TYPE ISOLANT]]))))))</f>
        <v/>
      </c>
    </row>
    <row r="195" spans="2:15" ht="70.150000000000006" customHeight="1" x14ac:dyDescent="0.25">
      <c r="B195" s="8" t="str">
        <f ca="1">IF('PR-tampon'!E161="","",IF('PR-tampon'!E161=0,"",INDIRECT(NOM_FR_ACCESSOIRES&amp;ADDRESS('PR-tampon'!$E161,COLUMN(REFERENCEMENT_ACCESSOIRES[[#Headers],[DATE REFERENCEMENT]])))))</f>
        <v/>
      </c>
      <c r="C195" s="2" t="str">
        <f ca="1">IF('PR-tampon'!E161="","",IF('PR-tampon'!E161=0,"",INDIRECT(NOM_FR_ACCESSOIRES&amp;ADDRESS('PR-tampon'!$E161,COLUMN(REFERENCEMENT_ACCESSOIRES[[#Headers],[TYPE DE PROCEDE]])))))</f>
        <v/>
      </c>
      <c r="D195" s="2" t="str">
        <f ca="1">IF('PR-tampon'!E161="","",IF('PR-tampon'!E161=0,"",INDIRECT(NOM_FR_ACCESSOIRES&amp;ADDRESS('PR-tampon'!$E161,COLUMN(REFERENCEMENT_ACCESSOIRES[[#Headers],[NOM COMMERCIAL DU PROCEDE]])))))</f>
        <v/>
      </c>
      <c r="E195" s="2" t="str">
        <f ca="1">IF('PR-tampon'!E161="","",IF('PR-tampon'!E161=0,"",INDIRECT(NOM_FR_ACCESSOIRES&amp;ADDRESS('PR-tampon'!$E161,COLUMN(REFERENCEMENT_ACCESSOIRES[[#Headers],[FABRICANT/TITULAIRE]])))))</f>
        <v/>
      </c>
      <c r="F195" s="2" t="str">
        <f ca="1">IF('PR-tampon'!E161="","",IF('PR-tampon'!E161=0,"",INDIRECT(NOM_FR_ACCESSOIRES&amp;ADDRESS('PR-tampon'!$E161,COLUMN(REFERENCEMENT_ACCESSOIRES[[#Headers],[TYPE DE DOCUMENT DE REFERENCE]])))))</f>
        <v/>
      </c>
      <c r="G195" s="2" t="str">
        <f ca="1">IF('PR-tampon'!E161="","",IF('PR-tampon'!E161=0,"",INDIRECT(NOM_FR_ACCESSOIRES&amp;ADDRESS('PR-tampon'!$E161,COLUMN(REFERENCEMENT_ACCESSOIRES[[#Headers],[REF]])))))</f>
        <v/>
      </c>
      <c r="H195" s="8" t="str">
        <f ca="1">IF('PR-tampon'!E161="","",IF('PR-tampon'!E161=0,"",INDIRECT(NOM_FR_ACCESSOIRES&amp;ADDRESS('PR-tampon'!$E161,COLUMN(REFERENCEMENT_ACCESSOIRES[[#Headers],[AVIS LIMITE AU]])))))</f>
        <v/>
      </c>
      <c r="I195" s="8" t="str">
        <f ca="1">IF('PR-tampon'!E161="","",IF('PR-tampon'!E161=0,"",INDIRECT(NOM_FR_ACCESSOIRES&amp;ADDRESS('PR-tampon'!$E161,COLUMN(REFERENCEMENT_ACCESSOIRES[[#Headers],[TC/TNC
dans le domaine d''emploi visé]])))))</f>
        <v/>
      </c>
      <c r="J195" s="30" t="str">
        <f ca="1">IF('PR-tampon'!E161="","",IF('PR-tampon'!E161=0,"",INDIRECT(NOM_FR_ACCESSOIRES&amp;ADDRESS('PR-tampon'!$E161,COLUMN(REFERENCEMENT_ACCESSOIRES[[#Headers],[TYPE DE POSE]])))))</f>
        <v/>
      </c>
      <c r="K195" s="30" t="str">
        <f ca="1">IF('PR-tampon'!E161="","",IF('PR-tampon'!E161=0,"",IF(INDIRECT(NOM_FR_ACCESSOIRES&amp;ADDRESS('PR-tampon'!$E161,COLUMN(REFERENCEMENT_ACCESSOIRES[[#Headers],[OBSERVATIONS SUR DOMAINE D''EMPLOI]])))=0,"",INDIRECT(NOM_FR_ACCESSOIRES&amp;ADDRESS('PR-tampon'!$E161,COLUMN(REFERENCEMENT_ACCESSOIRES[[#Headers],[OBSERVATIONS SUR DOMAINE D''EMPLOI]]))))))</f>
        <v/>
      </c>
      <c r="L195" s="30" t="str">
        <f ca="1">IF('PR-tampon'!$E161="","",IF('PR-tampon'!$E161=0,"",INDIRECT(NOM_FR_ACCESSOIRES&amp;ADDRESS('PR-tampon'!$E161,COLUMN(REFERENCEMENT_ACCESSOIRES[[#Headers],[REVETEMENT VISE]])))))</f>
        <v/>
      </c>
      <c r="M195" s="30" t="str">
        <f ca="1">IF('PR-tampon'!$E161="","",IF('PR-tampon'!$E161=0,"",IF(INDIRECT(NOM_FR_ACCESSOIRES&amp;ADDRESS('PR-tampon'!$E161,COLUMN(REFERENCEMENT_ACCESSOIRES[[#Headers],[PRODUITS D''ETANCHEITE]])))=0,"",INDIRECT(NOM_FR_ACCESSOIRES&amp;ADDRESS('PR-tampon'!$E161,COLUMN(REFERENCEMENT_ACCESSOIRES[[#Headers],[PRODUITS D''ETANCHEITE]]))))))</f>
        <v/>
      </c>
      <c r="N195" s="30" t="str">
        <f ca="1">IF('PR-tampon'!$E161="","",IF('PR-tampon'!$E161=0,"",INDIRECT(NOM_FR_ACCESSOIRES&amp;ADDRESS('PR-tampon'!$E161,COLUMN(REFERENCEMENT_ACCESSOIRES[[#Headers],[CHAPE OU MORTIER VISE]])))))</f>
        <v/>
      </c>
      <c r="O195" s="30" t="str">
        <f ca="1">IF('PR-tampon'!$E161="","",IF('PR-tampon'!$E161=0,"",IF(INDIRECT(NOM_FR_ACCESSOIRES&amp;ADDRESS('PR-tampon'!$E161,COLUMN(REFERENCEMENT_ACCESSOIRES[[#Headers],[RESULTAT TYPE ISOLANT]])))=0,"",INDIRECT(NOM_FR_ACCESSOIRES&amp;ADDRESS('PR-tampon'!$E161,COLUMN(REFERENCEMENT_ACCESSOIRES[[#Headers],[RESULTAT TYPE ISOLANT]]))))))</f>
        <v/>
      </c>
    </row>
    <row r="196" spans="2:15" ht="70.150000000000006" customHeight="1" x14ac:dyDescent="0.25">
      <c r="B196" s="8" t="str">
        <f ca="1">IF('PR-tampon'!E162="","",IF('PR-tampon'!E162=0,"",INDIRECT(NOM_FR_ACCESSOIRES&amp;ADDRESS('PR-tampon'!$E162,COLUMN(REFERENCEMENT_ACCESSOIRES[[#Headers],[DATE REFERENCEMENT]])))))</f>
        <v/>
      </c>
      <c r="C196" s="2" t="str">
        <f ca="1">IF('PR-tampon'!E162="","",IF('PR-tampon'!E162=0,"",INDIRECT(NOM_FR_ACCESSOIRES&amp;ADDRESS('PR-tampon'!$E162,COLUMN(REFERENCEMENT_ACCESSOIRES[[#Headers],[TYPE DE PROCEDE]])))))</f>
        <v/>
      </c>
      <c r="D196" s="2" t="str">
        <f ca="1">IF('PR-tampon'!E162="","",IF('PR-tampon'!E162=0,"",INDIRECT(NOM_FR_ACCESSOIRES&amp;ADDRESS('PR-tampon'!$E162,COLUMN(REFERENCEMENT_ACCESSOIRES[[#Headers],[NOM COMMERCIAL DU PROCEDE]])))))</f>
        <v/>
      </c>
      <c r="E196" s="2" t="str">
        <f ca="1">IF('PR-tampon'!E162="","",IF('PR-tampon'!E162=0,"",INDIRECT(NOM_FR_ACCESSOIRES&amp;ADDRESS('PR-tampon'!$E162,COLUMN(REFERENCEMENT_ACCESSOIRES[[#Headers],[FABRICANT/TITULAIRE]])))))</f>
        <v/>
      </c>
      <c r="F196" s="2" t="str">
        <f ca="1">IF('PR-tampon'!E162="","",IF('PR-tampon'!E162=0,"",INDIRECT(NOM_FR_ACCESSOIRES&amp;ADDRESS('PR-tampon'!$E162,COLUMN(REFERENCEMENT_ACCESSOIRES[[#Headers],[TYPE DE DOCUMENT DE REFERENCE]])))))</f>
        <v/>
      </c>
      <c r="G196" s="2" t="str">
        <f ca="1">IF('PR-tampon'!E162="","",IF('PR-tampon'!E162=0,"",INDIRECT(NOM_FR_ACCESSOIRES&amp;ADDRESS('PR-tampon'!$E162,COLUMN(REFERENCEMENT_ACCESSOIRES[[#Headers],[REF]])))))</f>
        <v/>
      </c>
      <c r="H196" s="8" t="str">
        <f ca="1">IF('PR-tampon'!E162="","",IF('PR-tampon'!E162=0,"",INDIRECT(NOM_FR_ACCESSOIRES&amp;ADDRESS('PR-tampon'!$E162,COLUMN(REFERENCEMENT_ACCESSOIRES[[#Headers],[AVIS LIMITE AU]])))))</f>
        <v/>
      </c>
      <c r="I196" s="8" t="str">
        <f ca="1">IF('PR-tampon'!E162="","",IF('PR-tampon'!E162=0,"",INDIRECT(NOM_FR_ACCESSOIRES&amp;ADDRESS('PR-tampon'!$E162,COLUMN(REFERENCEMENT_ACCESSOIRES[[#Headers],[TC/TNC
dans le domaine d''emploi visé]])))))</f>
        <v/>
      </c>
      <c r="J196" s="30" t="str">
        <f ca="1">IF('PR-tampon'!E162="","",IF('PR-tampon'!E162=0,"",INDIRECT(NOM_FR_ACCESSOIRES&amp;ADDRESS('PR-tampon'!$E162,COLUMN(REFERENCEMENT_ACCESSOIRES[[#Headers],[TYPE DE POSE]])))))</f>
        <v/>
      </c>
      <c r="K196" s="30" t="str">
        <f ca="1">IF('PR-tampon'!E162="","",IF('PR-tampon'!E162=0,"",IF(INDIRECT(NOM_FR_ACCESSOIRES&amp;ADDRESS('PR-tampon'!$E162,COLUMN(REFERENCEMENT_ACCESSOIRES[[#Headers],[OBSERVATIONS SUR DOMAINE D''EMPLOI]])))=0,"",INDIRECT(NOM_FR_ACCESSOIRES&amp;ADDRESS('PR-tampon'!$E162,COLUMN(REFERENCEMENT_ACCESSOIRES[[#Headers],[OBSERVATIONS SUR DOMAINE D''EMPLOI]]))))))</f>
        <v/>
      </c>
      <c r="L196" s="30" t="str">
        <f ca="1">IF('PR-tampon'!$E162="","",IF('PR-tampon'!$E162=0,"",INDIRECT(NOM_FR_ACCESSOIRES&amp;ADDRESS('PR-tampon'!$E162,COLUMN(REFERENCEMENT_ACCESSOIRES[[#Headers],[REVETEMENT VISE]])))))</f>
        <v/>
      </c>
      <c r="M196" s="30" t="str">
        <f ca="1">IF('PR-tampon'!$E162="","",IF('PR-tampon'!$E162=0,"",IF(INDIRECT(NOM_FR_ACCESSOIRES&amp;ADDRESS('PR-tampon'!$E162,COLUMN(REFERENCEMENT_ACCESSOIRES[[#Headers],[PRODUITS D''ETANCHEITE]])))=0,"",INDIRECT(NOM_FR_ACCESSOIRES&amp;ADDRESS('PR-tampon'!$E162,COLUMN(REFERENCEMENT_ACCESSOIRES[[#Headers],[PRODUITS D''ETANCHEITE]]))))))</f>
        <v/>
      </c>
      <c r="N196" s="30" t="str">
        <f ca="1">IF('PR-tampon'!$E162="","",IF('PR-tampon'!$E162=0,"",INDIRECT(NOM_FR_ACCESSOIRES&amp;ADDRESS('PR-tampon'!$E162,COLUMN(REFERENCEMENT_ACCESSOIRES[[#Headers],[CHAPE OU MORTIER VISE]])))))</f>
        <v/>
      </c>
      <c r="O196" s="30" t="str">
        <f ca="1">IF('PR-tampon'!$E162="","",IF('PR-tampon'!$E162=0,"",IF(INDIRECT(NOM_FR_ACCESSOIRES&amp;ADDRESS('PR-tampon'!$E162,COLUMN(REFERENCEMENT_ACCESSOIRES[[#Headers],[RESULTAT TYPE ISOLANT]])))=0,"",INDIRECT(NOM_FR_ACCESSOIRES&amp;ADDRESS('PR-tampon'!$E162,COLUMN(REFERENCEMENT_ACCESSOIRES[[#Headers],[RESULTAT TYPE ISOLANT]]))))))</f>
        <v/>
      </c>
    </row>
    <row r="197" spans="2:15" ht="70.150000000000006" customHeight="1" x14ac:dyDescent="0.25">
      <c r="B197" s="8" t="str">
        <f ca="1">IF('PR-tampon'!E163="","",IF('PR-tampon'!E163=0,"",INDIRECT(NOM_FR_ACCESSOIRES&amp;ADDRESS('PR-tampon'!$E163,COLUMN(REFERENCEMENT_ACCESSOIRES[[#Headers],[DATE REFERENCEMENT]])))))</f>
        <v/>
      </c>
      <c r="C197" s="2" t="str">
        <f ca="1">IF('PR-tampon'!E163="","",IF('PR-tampon'!E163=0,"",INDIRECT(NOM_FR_ACCESSOIRES&amp;ADDRESS('PR-tampon'!$E163,COLUMN(REFERENCEMENT_ACCESSOIRES[[#Headers],[TYPE DE PROCEDE]])))))</f>
        <v/>
      </c>
      <c r="D197" s="2" t="str">
        <f ca="1">IF('PR-tampon'!E163="","",IF('PR-tampon'!E163=0,"",INDIRECT(NOM_FR_ACCESSOIRES&amp;ADDRESS('PR-tampon'!$E163,COLUMN(REFERENCEMENT_ACCESSOIRES[[#Headers],[NOM COMMERCIAL DU PROCEDE]])))))</f>
        <v/>
      </c>
      <c r="E197" s="2" t="str">
        <f ca="1">IF('PR-tampon'!E163="","",IF('PR-tampon'!E163=0,"",INDIRECT(NOM_FR_ACCESSOIRES&amp;ADDRESS('PR-tampon'!$E163,COLUMN(REFERENCEMENT_ACCESSOIRES[[#Headers],[FABRICANT/TITULAIRE]])))))</f>
        <v/>
      </c>
      <c r="F197" s="2" t="str">
        <f ca="1">IF('PR-tampon'!E163="","",IF('PR-tampon'!E163=0,"",INDIRECT(NOM_FR_ACCESSOIRES&amp;ADDRESS('PR-tampon'!$E163,COLUMN(REFERENCEMENT_ACCESSOIRES[[#Headers],[TYPE DE DOCUMENT DE REFERENCE]])))))</f>
        <v/>
      </c>
      <c r="G197" s="2" t="str">
        <f ca="1">IF('PR-tampon'!E163="","",IF('PR-tampon'!E163=0,"",INDIRECT(NOM_FR_ACCESSOIRES&amp;ADDRESS('PR-tampon'!$E163,COLUMN(REFERENCEMENT_ACCESSOIRES[[#Headers],[REF]])))))</f>
        <v/>
      </c>
      <c r="H197" s="8" t="str">
        <f ca="1">IF('PR-tampon'!E163="","",IF('PR-tampon'!E163=0,"",INDIRECT(NOM_FR_ACCESSOIRES&amp;ADDRESS('PR-tampon'!$E163,COLUMN(REFERENCEMENT_ACCESSOIRES[[#Headers],[AVIS LIMITE AU]])))))</f>
        <v/>
      </c>
      <c r="I197" s="8" t="str">
        <f ca="1">IF('PR-tampon'!E163="","",IF('PR-tampon'!E163=0,"",INDIRECT(NOM_FR_ACCESSOIRES&amp;ADDRESS('PR-tampon'!$E163,COLUMN(REFERENCEMENT_ACCESSOIRES[[#Headers],[TC/TNC
dans le domaine d''emploi visé]])))))</f>
        <v/>
      </c>
      <c r="J197" s="30" t="str">
        <f ca="1">IF('PR-tampon'!E163="","",IF('PR-tampon'!E163=0,"",INDIRECT(NOM_FR_ACCESSOIRES&amp;ADDRESS('PR-tampon'!$E163,COLUMN(REFERENCEMENT_ACCESSOIRES[[#Headers],[TYPE DE POSE]])))))</f>
        <v/>
      </c>
      <c r="K197" s="30" t="str">
        <f ca="1">IF('PR-tampon'!E163="","",IF('PR-tampon'!E163=0,"",IF(INDIRECT(NOM_FR_ACCESSOIRES&amp;ADDRESS('PR-tampon'!$E163,COLUMN(REFERENCEMENT_ACCESSOIRES[[#Headers],[OBSERVATIONS SUR DOMAINE D''EMPLOI]])))=0,"",INDIRECT(NOM_FR_ACCESSOIRES&amp;ADDRESS('PR-tampon'!$E163,COLUMN(REFERENCEMENT_ACCESSOIRES[[#Headers],[OBSERVATIONS SUR DOMAINE D''EMPLOI]]))))))</f>
        <v/>
      </c>
      <c r="L197" s="30" t="str">
        <f ca="1">IF('PR-tampon'!$E163="","",IF('PR-tampon'!$E163=0,"",INDIRECT(NOM_FR_ACCESSOIRES&amp;ADDRESS('PR-tampon'!$E163,COLUMN(REFERENCEMENT_ACCESSOIRES[[#Headers],[REVETEMENT VISE]])))))</f>
        <v/>
      </c>
      <c r="M197" s="30" t="str">
        <f ca="1">IF('PR-tampon'!$E163="","",IF('PR-tampon'!$E163=0,"",IF(INDIRECT(NOM_FR_ACCESSOIRES&amp;ADDRESS('PR-tampon'!$E163,COLUMN(REFERENCEMENT_ACCESSOIRES[[#Headers],[PRODUITS D''ETANCHEITE]])))=0,"",INDIRECT(NOM_FR_ACCESSOIRES&amp;ADDRESS('PR-tampon'!$E163,COLUMN(REFERENCEMENT_ACCESSOIRES[[#Headers],[PRODUITS D''ETANCHEITE]]))))))</f>
        <v/>
      </c>
      <c r="N197" s="30" t="str">
        <f ca="1">IF('PR-tampon'!$E163="","",IF('PR-tampon'!$E163=0,"",INDIRECT(NOM_FR_ACCESSOIRES&amp;ADDRESS('PR-tampon'!$E163,COLUMN(REFERENCEMENT_ACCESSOIRES[[#Headers],[CHAPE OU MORTIER VISE]])))))</f>
        <v/>
      </c>
      <c r="O197" s="30" t="str">
        <f ca="1">IF('PR-tampon'!$E163="","",IF('PR-tampon'!$E163=0,"",IF(INDIRECT(NOM_FR_ACCESSOIRES&amp;ADDRESS('PR-tampon'!$E163,COLUMN(REFERENCEMENT_ACCESSOIRES[[#Headers],[RESULTAT TYPE ISOLANT]])))=0,"",INDIRECT(NOM_FR_ACCESSOIRES&amp;ADDRESS('PR-tampon'!$E163,COLUMN(REFERENCEMENT_ACCESSOIRES[[#Headers],[RESULTAT TYPE ISOLANT]]))))))</f>
        <v/>
      </c>
    </row>
    <row r="198" spans="2:15" ht="70.150000000000006" customHeight="1" x14ac:dyDescent="0.25">
      <c r="B198" s="8" t="str">
        <f ca="1">IF('PR-tampon'!E164="","",IF('PR-tampon'!E164=0,"",INDIRECT(NOM_FR_ACCESSOIRES&amp;ADDRESS('PR-tampon'!$E164,COLUMN(REFERENCEMENT_ACCESSOIRES[[#Headers],[DATE REFERENCEMENT]])))))</f>
        <v/>
      </c>
      <c r="C198" s="2" t="str">
        <f ca="1">IF('PR-tampon'!E164="","",IF('PR-tampon'!E164=0,"",INDIRECT(NOM_FR_ACCESSOIRES&amp;ADDRESS('PR-tampon'!$E164,COLUMN(REFERENCEMENT_ACCESSOIRES[[#Headers],[TYPE DE PROCEDE]])))))</f>
        <v/>
      </c>
      <c r="D198" s="2" t="str">
        <f ca="1">IF('PR-tampon'!E164="","",IF('PR-tampon'!E164=0,"",INDIRECT(NOM_FR_ACCESSOIRES&amp;ADDRESS('PR-tampon'!$E164,COLUMN(REFERENCEMENT_ACCESSOIRES[[#Headers],[NOM COMMERCIAL DU PROCEDE]])))))</f>
        <v/>
      </c>
      <c r="E198" s="2" t="str">
        <f ca="1">IF('PR-tampon'!E164="","",IF('PR-tampon'!E164=0,"",INDIRECT(NOM_FR_ACCESSOIRES&amp;ADDRESS('PR-tampon'!$E164,COLUMN(REFERENCEMENT_ACCESSOIRES[[#Headers],[FABRICANT/TITULAIRE]])))))</f>
        <v/>
      </c>
      <c r="F198" s="2" t="str">
        <f ca="1">IF('PR-tampon'!E164="","",IF('PR-tampon'!E164=0,"",INDIRECT(NOM_FR_ACCESSOIRES&amp;ADDRESS('PR-tampon'!$E164,COLUMN(REFERENCEMENT_ACCESSOIRES[[#Headers],[TYPE DE DOCUMENT DE REFERENCE]])))))</f>
        <v/>
      </c>
      <c r="G198" s="2" t="str">
        <f ca="1">IF('PR-tampon'!E164="","",IF('PR-tampon'!E164=0,"",INDIRECT(NOM_FR_ACCESSOIRES&amp;ADDRESS('PR-tampon'!$E164,COLUMN(REFERENCEMENT_ACCESSOIRES[[#Headers],[REF]])))))</f>
        <v/>
      </c>
      <c r="H198" s="8" t="str">
        <f ca="1">IF('PR-tampon'!E164="","",IF('PR-tampon'!E164=0,"",INDIRECT(NOM_FR_ACCESSOIRES&amp;ADDRESS('PR-tampon'!$E164,COLUMN(REFERENCEMENT_ACCESSOIRES[[#Headers],[AVIS LIMITE AU]])))))</f>
        <v/>
      </c>
      <c r="I198" s="8" t="str">
        <f ca="1">IF('PR-tampon'!E164="","",IF('PR-tampon'!E164=0,"",INDIRECT(NOM_FR_ACCESSOIRES&amp;ADDRESS('PR-tampon'!$E164,COLUMN(REFERENCEMENT_ACCESSOIRES[[#Headers],[TC/TNC
dans le domaine d''emploi visé]])))))</f>
        <v/>
      </c>
      <c r="J198" s="30" t="str">
        <f ca="1">IF('PR-tampon'!E164="","",IF('PR-tampon'!E164=0,"",INDIRECT(NOM_FR_ACCESSOIRES&amp;ADDRESS('PR-tampon'!$E164,COLUMN(REFERENCEMENT_ACCESSOIRES[[#Headers],[TYPE DE POSE]])))))</f>
        <v/>
      </c>
      <c r="K198" s="30" t="str">
        <f ca="1">IF('PR-tampon'!E164="","",IF('PR-tampon'!E164=0,"",IF(INDIRECT(NOM_FR_ACCESSOIRES&amp;ADDRESS('PR-tampon'!$E164,COLUMN(REFERENCEMENT_ACCESSOIRES[[#Headers],[OBSERVATIONS SUR DOMAINE D''EMPLOI]])))=0,"",INDIRECT(NOM_FR_ACCESSOIRES&amp;ADDRESS('PR-tampon'!$E164,COLUMN(REFERENCEMENT_ACCESSOIRES[[#Headers],[OBSERVATIONS SUR DOMAINE D''EMPLOI]]))))))</f>
        <v/>
      </c>
      <c r="L198" s="30" t="str">
        <f ca="1">IF('PR-tampon'!$E164="","",IF('PR-tampon'!$E164=0,"",INDIRECT(NOM_FR_ACCESSOIRES&amp;ADDRESS('PR-tampon'!$E164,COLUMN(REFERENCEMENT_ACCESSOIRES[[#Headers],[REVETEMENT VISE]])))))</f>
        <v/>
      </c>
      <c r="M198" s="30" t="str">
        <f ca="1">IF('PR-tampon'!$E164="","",IF('PR-tampon'!$E164=0,"",IF(INDIRECT(NOM_FR_ACCESSOIRES&amp;ADDRESS('PR-tampon'!$E164,COLUMN(REFERENCEMENT_ACCESSOIRES[[#Headers],[PRODUITS D''ETANCHEITE]])))=0,"",INDIRECT(NOM_FR_ACCESSOIRES&amp;ADDRESS('PR-tampon'!$E164,COLUMN(REFERENCEMENT_ACCESSOIRES[[#Headers],[PRODUITS D''ETANCHEITE]]))))))</f>
        <v/>
      </c>
      <c r="N198" s="30" t="str">
        <f ca="1">IF('PR-tampon'!$E164="","",IF('PR-tampon'!$E164=0,"",INDIRECT(NOM_FR_ACCESSOIRES&amp;ADDRESS('PR-tampon'!$E164,COLUMN(REFERENCEMENT_ACCESSOIRES[[#Headers],[CHAPE OU MORTIER VISE]])))))</f>
        <v/>
      </c>
      <c r="O198" s="30" t="str">
        <f ca="1">IF('PR-tampon'!$E164="","",IF('PR-tampon'!$E164=0,"",IF(INDIRECT(NOM_FR_ACCESSOIRES&amp;ADDRESS('PR-tampon'!$E164,COLUMN(REFERENCEMENT_ACCESSOIRES[[#Headers],[RESULTAT TYPE ISOLANT]])))=0,"",INDIRECT(NOM_FR_ACCESSOIRES&amp;ADDRESS('PR-tampon'!$E164,COLUMN(REFERENCEMENT_ACCESSOIRES[[#Headers],[RESULTAT TYPE ISOLANT]]))))))</f>
        <v/>
      </c>
    </row>
    <row r="199" spans="2:15" ht="70.150000000000006" customHeight="1" x14ac:dyDescent="0.25">
      <c r="B199" s="8" t="str">
        <f ca="1">IF('PR-tampon'!E165="","",IF('PR-tampon'!E165=0,"",INDIRECT(NOM_FR_ACCESSOIRES&amp;ADDRESS('PR-tampon'!$E165,COLUMN(REFERENCEMENT_ACCESSOIRES[[#Headers],[DATE REFERENCEMENT]])))))</f>
        <v/>
      </c>
      <c r="C199" s="2" t="str">
        <f ca="1">IF('PR-tampon'!E165="","",IF('PR-tampon'!E165=0,"",INDIRECT(NOM_FR_ACCESSOIRES&amp;ADDRESS('PR-tampon'!$E165,COLUMN(REFERENCEMENT_ACCESSOIRES[[#Headers],[TYPE DE PROCEDE]])))))</f>
        <v/>
      </c>
      <c r="D199" s="2" t="str">
        <f ca="1">IF('PR-tampon'!E165="","",IF('PR-tampon'!E165=0,"",INDIRECT(NOM_FR_ACCESSOIRES&amp;ADDRESS('PR-tampon'!$E165,COLUMN(REFERENCEMENT_ACCESSOIRES[[#Headers],[NOM COMMERCIAL DU PROCEDE]])))))</f>
        <v/>
      </c>
      <c r="E199" s="2" t="str">
        <f ca="1">IF('PR-tampon'!E165="","",IF('PR-tampon'!E165=0,"",INDIRECT(NOM_FR_ACCESSOIRES&amp;ADDRESS('PR-tampon'!$E165,COLUMN(REFERENCEMENT_ACCESSOIRES[[#Headers],[FABRICANT/TITULAIRE]])))))</f>
        <v/>
      </c>
      <c r="F199" s="2" t="str">
        <f ca="1">IF('PR-tampon'!E165="","",IF('PR-tampon'!E165=0,"",INDIRECT(NOM_FR_ACCESSOIRES&amp;ADDRESS('PR-tampon'!$E165,COLUMN(REFERENCEMENT_ACCESSOIRES[[#Headers],[TYPE DE DOCUMENT DE REFERENCE]])))))</f>
        <v/>
      </c>
      <c r="G199" s="2" t="str">
        <f ca="1">IF('PR-tampon'!E165="","",IF('PR-tampon'!E165=0,"",INDIRECT(NOM_FR_ACCESSOIRES&amp;ADDRESS('PR-tampon'!$E165,COLUMN(REFERENCEMENT_ACCESSOIRES[[#Headers],[REF]])))))</f>
        <v/>
      </c>
      <c r="H199" s="8" t="str">
        <f ca="1">IF('PR-tampon'!E165="","",IF('PR-tampon'!E165=0,"",INDIRECT(NOM_FR_ACCESSOIRES&amp;ADDRESS('PR-tampon'!$E165,COLUMN(REFERENCEMENT_ACCESSOIRES[[#Headers],[AVIS LIMITE AU]])))))</f>
        <v/>
      </c>
      <c r="I199" s="8" t="str">
        <f ca="1">IF('PR-tampon'!E165="","",IF('PR-tampon'!E165=0,"",INDIRECT(NOM_FR_ACCESSOIRES&amp;ADDRESS('PR-tampon'!$E165,COLUMN(REFERENCEMENT_ACCESSOIRES[[#Headers],[TC/TNC
dans le domaine d''emploi visé]])))))</f>
        <v/>
      </c>
      <c r="J199" s="30" t="str">
        <f ca="1">IF('PR-tampon'!E165="","",IF('PR-tampon'!E165=0,"",INDIRECT(NOM_FR_ACCESSOIRES&amp;ADDRESS('PR-tampon'!$E165,COLUMN(REFERENCEMENT_ACCESSOIRES[[#Headers],[TYPE DE POSE]])))))</f>
        <v/>
      </c>
      <c r="K199" s="30" t="str">
        <f ca="1">IF('PR-tampon'!E165="","",IF('PR-tampon'!E165=0,"",IF(INDIRECT(NOM_FR_ACCESSOIRES&amp;ADDRESS('PR-tampon'!$E165,COLUMN(REFERENCEMENT_ACCESSOIRES[[#Headers],[OBSERVATIONS SUR DOMAINE D''EMPLOI]])))=0,"",INDIRECT(NOM_FR_ACCESSOIRES&amp;ADDRESS('PR-tampon'!$E165,COLUMN(REFERENCEMENT_ACCESSOIRES[[#Headers],[OBSERVATIONS SUR DOMAINE D''EMPLOI]]))))))</f>
        <v/>
      </c>
      <c r="L199" s="30" t="str">
        <f ca="1">IF('PR-tampon'!$E165="","",IF('PR-tampon'!$E165=0,"",INDIRECT(NOM_FR_ACCESSOIRES&amp;ADDRESS('PR-tampon'!$E165,COLUMN(REFERENCEMENT_ACCESSOIRES[[#Headers],[REVETEMENT VISE]])))))</f>
        <v/>
      </c>
      <c r="M199" s="30" t="str">
        <f ca="1">IF('PR-tampon'!$E165="","",IF('PR-tampon'!$E165=0,"",IF(INDIRECT(NOM_FR_ACCESSOIRES&amp;ADDRESS('PR-tampon'!$E165,COLUMN(REFERENCEMENT_ACCESSOIRES[[#Headers],[PRODUITS D''ETANCHEITE]])))=0,"",INDIRECT(NOM_FR_ACCESSOIRES&amp;ADDRESS('PR-tampon'!$E165,COLUMN(REFERENCEMENT_ACCESSOIRES[[#Headers],[PRODUITS D''ETANCHEITE]]))))))</f>
        <v/>
      </c>
      <c r="N199" s="30" t="str">
        <f ca="1">IF('PR-tampon'!$E165="","",IF('PR-tampon'!$E165=0,"",INDIRECT(NOM_FR_ACCESSOIRES&amp;ADDRESS('PR-tampon'!$E165,COLUMN(REFERENCEMENT_ACCESSOIRES[[#Headers],[CHAPE OU MORTIER VISE]])))))</f>
        <v/>
      </c>
      <c r="O199" s="30" t="str">
        <f ca="1">IF('PR-tampon'!$E165="","",IF('PR-tampon'!$E165=0,"",IF(INDIRECT(NOM_FR_ACCESSOIRES&amp;ADDRESS('PR-tampon'!$E165,COLUMN(REFERENCEMENT_ACCESSOIRES[[#Headers],[RESULTAT TYPE ISOLANT]])))=0,"",INDIRECT(NOM_FR_ACCESSOIRES&amp;ADDRESS('PR-tampon'!$E165,COLUMN(REFERENCEMENT_ACCESSOIRES[[#Headers],[RESULTAT TYPE ISOLANT]]))))))</f>
        <v/>
      </c>
    </row>
    <row r="200" spans="2:15" ht="70.150000000000006" customHeight="1" x14ac:dyDescent="0.25">
      <c r="B200" s="8" t="str">
        <f ca="1">IF('PR-tampon'!E166="","",IF('PR-tampon'!E166=0,"",INDIRECT(NOM_FR_ACCESSOIRES&amp;ADDRESS('PR-tampon'!$E166,COLUMN(REFERENCEMENT_ACCESSOIRES[[#Headers],[DATE REFERENCEMENT]])))))</f>
        <v/>
      </c>
      <c r="C200" s="2" t="str">
        <f ca="1">IF('PR-tampon'!E166="","",IF('PR-tampon'!E166=0,"",INDIRECT(NOM_FR_ACCESSOIRES&amp;ADDRESS('PR-tampon'!$E166,COLUMN(REFERENCEMENT_ACCESSOIRES[[#Headers],[TYPE DE PROCEDE]])))))</f>
        <v/>
      </c>
      <c r="D200" s="2" t="str">
        <f ca="1">IF('PR-tampon'!E166="","",IF('PR-tampon'!E166=0,"",INDIRECT(NOM_FR_ACCESSOIRES&amp;ADDRESS('PR-tampon'!$E166,COLUMN(REFERENCEMENT_ACCESSOIRES[[#Headers],[NOM COMMERCIAL DU PROCEDE]])))))</f>
        <v/>
      </c>
      <c r="E200" s="2" t="str">
        <f ca="1">IF('PR-tampon'!E166="","",IF('PR-tampon'!E166=0,"",INDIRECT(NOM_FR_ACCESSOIRES&amp;ADDRESS('PR-tampon'!$E166,COLUMN(REFERENCEMENT_ACCESSOIRES[[#Headers],[FABRICANT/TITULAIRE]])))))</f>
        <v/>
      </c>
      <c r="F200" s="2" t="str">
        <f ca="1">IF('PR-tampon'!E166="","",IF('PR-tampon'!E166=0,"",INDIRECT(NOM_FR_ACCESSOIRES&amp;ADDRESS('PR-tampon'!$E166,COLUMN(REFERENCEMENT_ACCESSOIRES[[#Headers],[TYPE DE DOCUMENT DE REFERENCE]])))))</f>
        <v/>
      </c>
      <c r="G200" s="2" t="str">
        <f ca="1">IF('PR-tampon'!E166="","",IF('PR-tampon'!E166=0,"",INDIRECT(NOM_FR_ACCESSOIRES&amp;ADDRESS('PR-tampon'!$E166,COLUMN(REFERENCEMENT_ACCESSOIRES[[#Headers],[REF]])))))</f>
        <v/>
      </c>
      <c r="H200" s="8" t="str">
        <f ca="1">IF('PR-tampon'!E166="","",IF('PR-tampon'!E166=0,"",INDIRECT(NOM_FR_ACCESSOIRES&amp;ADDRESS('PR-tampon'!$E166,COLUMN(REFERENCEMENT_ACCESSOIRES[[#Headers],[AVIS LIMITE AU]])))))</f>
        <v/>
      </c>
      <c r="I200" s="8" t="str">
        <f ca="1">IF('PR-tampon'!E166="","",IF('PR-tampon'!E166=0,"",INDIRECT(NOM_FR_ACCESSOIRES&amp;ADDRESS('PR-tampon'!$E166,COLUMN(REFERENCEMENT_ACCESSOIRES[[#Headers],[TC/TNC
dans le domaine d''emploi visé]])))))</f>
        <v/>
      </c>
      <c r="J200" s="30" t="str">
        <f ca="1">IF('PR-tampon'!E166="","",IF('PR-tampon'!E166=0,"",INDIRECT(NOM_FR_ACCESSOIRES&amp;ADDRESS('PR-tampon'!$E166,COLUMN(REFERENCEMENT_ACCESSOIRES[[#Headers],[TYPE DE POSE]])))))</f>
        <v/>
      </c>
      <c r="K200" s="30" t="str">
        <f ca="1">IF('PR-tampon'!E166="","",IF('PR-tampon'!E166=0,"",IF(INDIRECT(NOM_FR_ACCESSOIRES&amp;ADDRESS('PR-tampon'!$E166,COLUMN(REFERENCEMENT_ACCESSOIRES[[#Headers],[OBSERVATIONS SUR DOMAINE D''EMPLOI]])))=0,"",INDIRECT(NOM_FR_ACCESSOIRES&amp;ADDRESS('PR-tampon'!$E166,COLUMN(REFERENCEMENT_ACCESSOIRES[[#Headers],[OBSERVATIONS SUR DOMAINE D''EMPLOI]]))))))</f>
        <v/>
      </c>
      <c r="L200" s="30" t="str">
        <f ca="1">IF('PR-tampon'!$E166="","",IF('PR-tampon'!$E166=0,"",INDIRECT(NOM_FR_ACCESSOIRES&amp;ADDRESS('PR-tampon'!$E166,COLUMN(REFERENCEMENT_ACCESSOIRES[[#Headers],[REVETEMENT VISE]])))))</f>
        <v/>
      </c>
      <c r="M200" s="30" t="str">
        <f ca="1">IF('PR-tampon'!$E166="","",IF('PR-tampon'!$E166=0,"",IF(INDIRECT(NOM_FR_ACCESSOIRES&amp;ADDRESS('PR-tampon'!$E166,COLUMN(REFERENCEMENT_ACCESSOIRES[[#Headers],[PRODUITS D''ETANCHEITE]])))=0,"",INDIRECT(NOM_FR_ACCESSOIRES&amp;ADDRESS('PR-tampon'!$E166,COLUMN(REFERENCEMENT_ACCESSOIRES[[#Headers],[PRODUITS D''ETANCHEITE]]))))))</f>
        <v/>
      </c>
      <c r="N200" s="30" t="str">
        <f ca="1">IF('PR-tampon'!$E166="","",IF('PR-tampon'!$E166=0,"",INDIRECT(NOM_FR_ACCESSOIRES&amp;ADDRESS('PR-tampon'!$E166,COLUMN(REFERENCEMENT_ACCESSOIRES[[#Headers],[CHAPE OU MORTIER VISE]])))))</f>
        <v/>
      </c>
      <c r="O200" s="30" t="str">
        <f ca="1">IF('PR-tampon'!$E166="","",IF('PR-tampon'!$E166=0,"",IF(INDIRECT(NOM_FR_ACCESSOIRES&amp;ADDRESS('PR-tampon'!$E166,COLUMN(REFERENCEMENT_ACCESSOIRES[[#Headers],[RESULTAT TYPE ISOLANT]])))=0,"",INDIRECT(NOM_FR_ACCESSOIRES&amp;ADDRESS('PR-tampon'!$E166,COLUMN(REFERENCEMENT_ACCESSOIRES[[#Headers],[RESULTAT TYPE ISOLANT]]))))))</f>
        <v/>
      </c>
    </row>
    <row r="201" spans="2:15" ht="70.150000000000006" customHeight="1" x14ac:dyDescent="0.25">
      <c r="B201" s="8" t="str">
        <f ca="1">IF('PR-tampon'!E167="","",IF('PR-tampon'!E167=0,"",INDIRECT(NOM_FR_ACCESSOIRES&amp;ADDRESS('PR-tampon'!$E167,COLUMN(REFERENCEMENT_ACCESSOIRES[[#Headers],[DATE REFERENCEMENT]])))))</f>
        <v/>
      </c>
      <c r="C201" s="2" t="str">
        <f ca="1">IF('PR-tampon'!E167="","",IF('PR-tampon'!E167=0,"",INDIRECT(NOM_FR_ACCESSOIRES&amp;ADDRESS('PR-tampon'!$E167,COLUMN(REFERENCEMENT_ACCESSOIRES[[#Headers],[TYPE DE PROCEDE]])))))</f>
        <v/>
      </c>
      <c r="D201" s="2" t="str">
        <f ca="1">IF('PR-tampon'!E167="","",IF('PR-tampon'!E167=0,"",INDIRECT(NOM_FR_ACCESSOIRES&amp;ADDRESS('PR-tampon'!$E167,COLUMN(REFERENCEMENT_ACCESSOIRES[[#Headers],[NOM COMMERCIAL DU PROCEDE]])))))</f>
        <v/>
      </c>
      <c r="E201" s="2" t="str">
        <f ca="1">IF('PR-tampon'!E167="","",IF('PR-tampon'!E167=0,"",INDIRECT(NOM_FR_ACCESSOIRES&amp;ADDRESS('PR-tampon'!$E167,COLUMN(REFERENCEMENT_ACCESSOIRES[[#Headers],[FABRICANT/TITULAIRE]])))))</f>
        <v/>
      </c>
      <c r="F201" s="2" t="str">
        <f ca="1">IF('PR-tampon'!E167="","",IF('PR-tampon'!E167=0,"",INDIRECT(NOM_FR_ACCESSOIRES&amp;ADDRESS('PR-tampon'!$E167,COLUMN(REFERENCEMENT_ACCESSOIRES[[#Headers],[TYPE DE DOCUMENT DE REFERENCE]])))))</f>
        <v/>
      </c>
      <c r="G201" s="2" t="str">
        <f ca="1">IF('PR-tampon'!E167="","",IF('PR-tampon'!E167=0,"",INDIRECT(NOM_FR_ACCESSOIRES&amp;ADDRESS('PR-tampon'!$E167,COLUMN(REFERENCEMENT_ACCESSOIRES[[#Headers],[REF]])))))</f>
        <v/>
      </c>
      <c r="H201" s="8" t="str">
        <f ca="1">IF('PR-tampon'!E167="","",IF('PR-tampon'!E167=0,"",INDIRECT(NOM_FR_ACCESSOIRES&amp;ADDRESS('PR-tampon'!$E167,COLUMN(REFERENCEMENT_ACCESSOIRES[[#Headers],[AVIS LIMITE AU]])))))</f>
        <v/>
      </c>
      <c r="I201" s="8" t="str">
        <f ca="1">IF('PR-tampon'!E167="","",IF('PR-tampon'!E167=0,"",INDIRECT(NOM_FR_ACCESSOIRES&amp;ADDRESS('PR-tampon'!$E167,COLUMN(REFERENCEMENT_ACCESSOIRES[[#Headers],[TC/TNC
dans le domaine d''emploi visé]])))))</f>
        <v/>
      </c>
      <c r="J201" s="30" t="str">
        <f ca="1">IF('PR-tampon'!E167="","",IF('PR-tampon'!E167=0,"",INDIRECT(NOM_FR_ACCESSOIRES&amp;ADDRESS('PR-tampon'!$E167,COLUMN(REFERENCEMENT_ACCESSOIRES[[#Headers],[TYPE DE POSE]])))))</f>
        <v/>
      </c>
      <c r="K201" s="30" t="str">
        <f ca="1">IF('PR-tampon'!E167="","",IF('PR-tampon'!E167=0,"",IF(INDIRECT(NOM_FR_ACCESSOIRES&amp;ADDRESS('PR-tampon'!$E167,COLUMN(REFERENCEMENT_ACCESSOIRES[[#Headers],[OBSERVATIONS SUR DOMAINE D''EMPLOI]])))=0,"",INDIRECT(NOM_FR_ACCESSOIRES&amp;ADDRESS('PR-tampon'!$E167,COLUMN(REFERENCEMENT_ACCESSOIRES[[#Headers],[OBSERVATIONS SUR DOMAINE D''EMPLOI]]))))))</f>
        <v/>
      </c>
      <c r="L201" s="30" t="str">
        <f ca="1">IF('PR-tampon'!$E167="","",IF('PR-tampon'!$E167=0,"",INDIRECT(NOM_FR_ACCESSOIRES&amp;ADDRESS('PR-tampon'!$E167,COLUMN(REFERENCEMENT_ACCESSOIRES[[#Headers],[REVETEMENT VISE]])))))</f>
        <v/>
      </c>
      <c r="M201" s="30" t="str">
        <f ca="1">IF('PR-tampon'!$E167="","",IF('PR-tampon'!$E167=0,"",IF(INDIRECT(NOM_FR_ACCESSOIRES&amp;ADDRESS('PR-tampon'!$E167,COLUMN(REFERENCEMENT_ACCESSOIRES[[#Headers],[PRODUITS D''ETANCHEITE]])))=0,"",INDIRECT(NOM_FR_ACCESSOIRES&amp;ADDRESS('PR-tampon'!$E167,COLUMN(REFERENCEMENT_ACCESSOIRES[[#Headers],[PRODUITS D''ETANCHEITE]]))))))</f>
        <v/>
      </c>
      <c r="N201" s="30" t="str">
        <f ca="1">IF('PR-tampon'!$E167="","",IF('PR-tampon'!$E167=0,"",INDIRECT(NOM_FR_ACCESSOIRES&amp;ADDRESS('PR-tampon'!$E167,COLUMN(REFERENCEMENT_ACCESSOIRES[[#Headers],[CHAPE OU MORTIER VISE]])))))</f>
        <v/>
      </c>
      <c r="O201" s="30" t="str">
        <f ca="1">IF('PR-tampon'!$E167="","",IF('PR-tampon'!$E167=0,"",IF(INDIRECT(NOM_FR_ACCESSOIRES&amp;ADDRESS('PR-tampon'!$E167,COLUMN(REFERENCEMENT_ACCESSOIRES[[#Headers],[RESULTAT TYPE ISOLANT]])))=0,"",INDIRECT(NOM_FR_ACCESSOIRES&amp;ADDRESS('PR-tampon'!$E167,COLUMN(REFERENCEMENT_ACCESSOIRES[[#Headers],[RESULTAT TYPE ISOLANT]]))))))</f>
        <v/>
      </c>
    </row>
    <row r="202" spans="2:15" ht="70.150000000000006" customHeight="1" x14ac:dyDescent="0.25">
      <c r="B202" s="8" t="str">
        <f ca="1">IF('PR-tampon'!E168="","",IF('PR-tampon'!E168=0,"",INDIRECT(NOM_FR_ACCESSOIRES&amp;ADDRESS('PR-tampon'!$E168,COLUMN(REFERENCEMENT_ACCESSOIRES[[#Headers],[DATE REFERENCEMENT]])))))</f>
        <v/>
      </c>
      <c r="C202" s="2" t="str">
        <f ca="1">IF('PR-tampon'!E168="","",IF('PR-tampon'!E168=0,"",INDIRECT(NOM_FR_ACCESSOIRES&amp;ADDRESS('PR-tampon'!$E168,COLUMN(REFERENCEMENT_ACCESSOIRES[[#Headers],[TYPE DE PROCEDE]])))))</f>
        <v/>
      </c>
      <c r="D202" s="2" t="str">
        <f ca="1">IF('PR-tampon'!E168="","",IF('PR-tampon'!E168=0,"",INDIRECT(NOM_FR_ACCESSOIRES&amp;ADDRESS('PR-tampon'!$E168,COLUMN(REFERENCEMENT_ACCESSOIRES[[#Headers],[NOM COMMERCIAL DU PROCEDE]])))))</f>
        <v/>
      </c>
      <c r="E202" s="2" t="str">
        <f ca="1">IF('PR-tampon'!E168="","",IF('PR-tampon'!E168=0,"",INDIRECT(NOM_FR_ACCESSOIRES&amp;ADDRESS('PR-tampon'!$E168,COLUMN(REFERENCEMENT_ACCESSOIRES[[#Headers],[FABRICANT/TITULAIRE]])))))</f>
        <v/>
      </c>
      <c r="F202" s="2" t="str">
        <f ca="1">IF('PR-tampon'!E168="","",IF('PR-tampon'!E168=0,"",INDIRECT(NOM_FR_ACCESSOIRES&amp;ADDRESS('PR-tampon'!$E168,COLUMN(REFERENCEMENT_ACCESSOIRES[[#Headers],[TYPE DE DOCUMENT DE REFERENCE]])))))</f>
        <v/>
      </c>
      <c r="G202" s="2" t="str">
        <f ca="1">IF('PR-tampon'!E168="","",IF('PR-tampon'!E168=0,"",INDIRECT(NOM_FR_ACCESSOIRES&amp;ADDRESS('PR-tampon'!$E168,COLUMN(REFERENCEMENT_ACCESSOIRES[[#Headers],[REF]])))))</f>
        <v/>
      </c>
      <c r="H202" s="8" t="str">
        <f ca="1">IF('PR-tampon'!E168="","",IF('PR-tampon'!E168=0,"",INDIRECT(NOM_FR_ACCESSOIRES&amp;ADDRESS('PR-tampon'!$E168,COLUMN(REFERENCEMENT_ACCESSOIRES[[#Headers],[AVIS LIMITE AU]])))))</f>
        <v/>
      </c>
      <c r="I202" s="8" t="str">
        <f ca="1">IF('PR-tampon'!E168="","",IF('PR-tampon'!E168=0,"",INDIRECT(NOM_FR_ACCESSOIRES&amp;ADDRESS('PR-tampon'!$E168,COLUMN(REFERENCEMENT_ACCESSOIRES[[#Headers],[TC/TNC
dans le domaine d''emploi visé]])))))</f>
        <v/>
      </c>
      <c r="J202" s="30" t="str">
        <f ca="1">IF('PR-tampon'!E168="","",IF('PR-tampon'!E168=0,"",INDIRECT(NOM_FR_ACCESSOIRES&amp;ADDRESS('PR-tampon'!$E168,COLUMN(REFERENCEMENT_ACCESSOIRES[[#Headers],[TYPE DE POSE]])))))</f>
        <v/>
      </c>
      <c r="K202" s="30" t="str">
        <f ca="1">IF('PR-tampon'!E168="","",IF('PR-tampon'!E168=0,"",IF(INDIRECT(NOM_FR_ACCESSOIRES&amp;ADDRESS('PR-tampon'!$E168,COLUMN(REFERENCEMENT_ACCESSOIRES[[#Headers],[OBSERVATIONS SUR DOMAINE D''EMPLOI]])))=0,"",INDIRECT(NOM_FR_ACCESSOIRES&amp;ADDRESS('PR-tampon'!$E168,COLUMN(REFERENCEMENT_ACCESSOIRES[[#Headers],[OBSERVATIONS SUR DOMAINE D''EMPLOI]]))))))</f>
        <v/>
      </c>
      <c r="L202" s="30" t="str">
        <f ca="1">IF('PR-tampon'!$E168="","",IF('PR-tampon'!$E168=0,"",INDIRECT(NOM_FR_ACCESSOIRES&amp;ADDRESS('PR-tampon'!$E168,COLUMN(REFERENCEMENT_ACCESSOIRES[[#Headers],[REVETEMENT VISE]])))))</f>
        <v/>
      </c>
      <c r="M202" s="30" t="str">
        <f ca="1">IF('PR-tampon'!$E168="","",IF('PR-tampon'!$E168=0,"",IF(INDIRECT(NOM_FR_ACCESSOIRES&amp;ADDRESS('PR-tampon'!$E168,COLUMN(REFERENCEMENT_ACCESSOIRES[[#Headers],[PRODUITS D''ETANCHEITE]])))=0,"",INDIRECT(NOM_FR_ACCESSOIRES&amp;ADDRESS('PR-tampon'!$E168,COLUMN(REFERENCEMENT_ACCESSOIRES[[#Headers],[PRODUITS D''ETANCHEITE]]))))))</f>
        <v/>
      </c>
      <c r="N202" s="30" t="str">
        <f ca="1">IF('PR-tampon'!$E168="","",IF('PR-tampon'!$E168=0,"",INDIRECT(NOM_FR_ACCESSOIRES&amp;ADDRESS('PR-tampon'!$E168,COLUMN(REFERENCEMENT_ACCESSOIRES[[#Headers],[CHAPE OU MORTIER VISE]])))))</f>
        <v/>
      </c>
      <c r="O202" s="30" t="str">
        <f ca="1">IF('PR-tampon'!$E168="","",IF('PR-tampon'!$E168=0,"",IF(INDIRECT(NOM_FR_ACCESSOIRES&amp;ADDRESS('PR-tampon'!$E168,COLUMN(REFERENCEMENT_ACCESSOIRES[[#Headers],[RESULTAT TYPE ISOLANT]])))=0,"",INDIRECT(NOM_FR_ACCESSOIRES&amp;ADDRESS('PR-tampon'!$E168,COLUMN(REFERENCEMENT_ACCESSOIRES[[#Headers],[RESULTAT TYPE ISOLANT]]))))))</f>
        <v/>
      </c>
    </row>
    <row r="203" spans="2:15" ht="70.150000000000006" customHeight="1" x14ac:dyDescent="0.25">
      <c r="B203" s="8" t="str">
        <f ca="1">IF('PR-tampon'!E169="","",IF('PR-tampon'!E169=0,"",INDIRECT(NOM_FR_ACCESSOIRES&amp;ADDRESS('PR-tampon'!$E169,COLUMN(REFERENCEMENT_ACCESSOIRES[[#Headers],[DATE REFERENCEMENT]])))))</f>
        <v/>
      </c>
      <c r="C203" s="2" t="str">
        <f ca="1">IF('PR-tampon'!E169="","",IF('PR-tampon'!E169=0,"",INDIRECT(NOM_FR_ACCESSOIRES&amp;ADDRESS('PR-tampon'!$E169,COLUMN(REFERENCEMENT_ACCESSOIRES[[#Headers],[TYPE DE PROCEDE]])))))</f>
        <v/>
      </c>
      <c r="D203" s="2" t="str">
        <f ca="1">IF('PR-tampon'!E169="","",IF('PR-tampon'!E169=0,"",INDIRECT(NOM_FR_ACCESSOIRES&amp;ADDRESS('PR-tampon'!$E169,COLUMN(REFERENCEMENT_ACCESSOIRES[[#Headers],[NOM COMMERCIAL DU PROCEDE]])))))</f>
        <v/>
      </c>
      <c r="E203" s="2" t="str">
        <f ca="1">IF('PR-tampon'!E169="","",IF('PR-tampon'!E169=0,"",INDIRECT(NOM_FR_ACCESSOIRES&amp;ADDRESS('PR-tampon'!$E169,COLUMN(REFERENCEMENT_ACCESSOIRES[[#Headers],[FABRICANT/TITULAIRE]])))))</f>
        <v/>
      </c>
      <c r="F203" s="2" t="str">
        <f ca="1">IF('PR-tampon'!E169="","",IF('PR-tampon'!E169=0,"",INDIRECT(NOM_FR_ACCESSOIRES&amp;ADDRESS('PR-tampon'!$E169,COLUMN(REFERENCEMENT_ACCESSOIRES[[#Headers],[TYPE DE DOCUMENT DE REFERENCE]])))))</f>
        <v/>
      </c>
      <c r="G203" s="2" t="str">
        <f ca="1">IF('PR-tampon'!E169="","",IF('PR-tampon'!E169=0,"",INDIRECT(NOM_FR_ACCESSOIRES&amp;ADDRESS('PR-tampon'!$E169,COLUMN(REFERENCEMENT_ACCESSOIRES[[#Headers],[REF]])))))</f>
        <v/>
      </c>
      <c r="H203" s="8" t="str">
        <f ca="1">IF('PR-tampon'!E169="","",IF('PR-tampon'!E169=0,"",INDIRECT(NOM_FR_ACCESSOIRES&amp;ADDRESS('PR-tampon'!$E169,COLUMN(REFERENCEMENT_ACCESSOIRES[[#Headers],[AVIS LIMITE AU]])))))</f>
        <v/>
      </c>
      <c r="I203" s="8" t="str">
        <f ca="1">IF('PR-tampon'!E169="","",IF('PR-tampon'!E169=0,"",INDIRECT(NOM_FR_ACCESSOIRES&amp;ADDRESS('PR-tampon'!$E169,COLUMN(REFERENCEMENT_ACCESSOIRES[[#Headers],[TC/TNC
dans le domaine d''emploi visé]])))))</f>
        <v/>
      </c>
      <c r="J203" s="30" t="str">
        <f ca="1">IF('PR-tampon'!E169="","",IF('PR-tampon'!E169=0,"",INDIRECT(NOM_FR_ACCESSOIRES&amp;ADDRESS('PR-tampon'!$E169,COLUMN(REFERENCEMENT_ACCESSOIRES[[#Headers],[TYPE DE POSE]])))))</f>
        <v/>
      </c>
      <c r="K203" s="30" t="str">
        <f ca="1">IF('PR-tampon'!E169="","",IF('PR-tampon'!E169=0,"",IF(INDIRECT(NOM_FR_ACCESSOIRES&amp;ADDRESS('PR-tampon'!$E169,COLUMN(REFERENCEMENT_ACCESSOIRES[[#Headers],[OBSERVATIONS SUR DOMAINE D''EMPLOI]])))=0,"",INDIRECT(NOM_FR_ACCESSOIRES&amp;ADDRESS('PR-tampon'!$E169,COLUMN(REFERENCEMENT_ACCESSOIRES[[#Headers],[OBSERVATIONS SUR DOMAINE D''EMPLOI]]))))))</f>
        <v/>
      </c>
      <c r="L203" s="30" t="str">
        <f ca="1">IF('PR-tampon'!$E169="","",IF('PR-tampon'!$E169=0,"",INDIRECT(NOM_FR_ACCESSOIRES&amp;ADDRESS('PR-tampon'!$E169,COLUMN(REFERENCEMENT_ACCESSOIRES[[#Headers],[REVETEMENT VISE]])))))</f>
        <v/>
      </c>
      <c r="M203" s="30" t="str">
        <f ca="1">IF('PR-tampon'!$E169="","",IF('PR-tampon'!$E169=0,"",IF(INDIRECT(NOM_FR_ACCESSOIRES&amp;ADDRESS('PR-tampon'!$E169,COLUMN(REFERENCEMENT_ACCESSOIRES[[#Headers],[PRODUITS D''ETANCHEITE]])))=0,"",INDIRECT(NOM_FR_ACCESSOIRES&amp;ADDRESS('PR-tampon'!$E169,COLUMN(REFERENCEMENT_ACCESSOIRES[[#Headers],[PRODUITS D''ETANCHEITE]]))))))</f>
        <v/>
      </c>
      <c r="N203" s="30" t="str">
        <f ca="1">IF('PR-tampon'!$E169="","",IF('PR-tampon'!$E169=0,"",INDIRECT(NOM_FR_ACCESSOIRES&amp;ADDRESS('PR-tampon'!$E169,COLUMN(REFERENCEMENT_ACCESSOIRES[[#Headers],[CHAPE OU MORTIER VISE]])))))</f>
        <v/>
      </c>
      <c r="O203" s="30" t="str">
        <f ca="1">IF('PR-tampon'!$E169="","",IF('PR-tampon'!$E169=0,"",IF(INDIRECT(NOM_FR_ACCESSOIRES&amp;ADDRESS('PR-tampon'!$E169,COLUMN(REFERENCEMENT_ACCESSOIRES[[#Headers],[RESULTAT TYPE ISOLANT]])))=0,"",INDIRECT(NOM_FR_ACCESSOIRES&amp;ADDRESS('PR-tampon'!$E169,COLUMN(REFERENCEMENT_ACCESSOIRES[[#Headers],[RESULTAT TYPE ISOLANT]]))))))</f>
        <v/>
      </c>
    </row>
    <row r="204" spans="2:15" ht="70.150000000000006" customHeight="1" x14ac:dyDescent="0.25">
      <c r="B204" s="8" t="str">
        <f ca="1">IF('PR-tampon'!E170="","",IF('PR-tampon'!E170=0,"",INDIRECT(NOM_FR_ACCESSOIRES&amp;ADDRESS('PR-tampon'!$E170,COLUMN(REFERENCEMENT_ACCESSOIRES[[#Headers],[DATE REFERENCEMENT]])))))</f>
        <v/>
      </c>
      <c r="C204" s="2" t="str">
        <f ca="1">IF('PR-tampon'!E170="","",IF('PR-tampon'!E170=0,"",INDIRECT(NOM_FR_ACCESSOIRES&amp;ADDRESS('PR-tampon'!$E170,COLUMN(REFERENCEMENT_ACCESSOIRES[[#Headers],[TYPE DE PROCEDE]])))))</f>
        <v/>
      </c>
      <c r="D204" s="2" t="str">
        <f ca="1">IF('PR-tampon'!E170="","",IF('PR-tampon'!E170=0,"",INDIRECT(NOM_FR_ACCESSOIRES&amp;ADDRESS('PR-tampon'!$E170,COLUMN(REFERENCEMENT_ACCESSOIRES[[#Headers],[NOM COMMERCIAL DU PROCEDE]])))))</f>
        <v/>
      </c>
      <c r="E204" s="2" t="str">
        <f ca="1">IF('PR-tampon'!E170="","",IF('PR-tampon'!E170=0,"",INDIRECT(NOM_FR_ACCESSOIRES&amp;ADDRESS('PR-tampon'!$E170,COLUMN(REFERENCEMENT_ACCESSOIRES[[#Headers],[FABRICANT/TITULAIRE]])))))</f>
        <v/>
      </c>
      <c r="F204" s="2" t="str">
        <f ca="1">IF('PR-tampon'!E170="","",IF('PR-tampon'!E170=0,"",INDIRECT(NOM_FR_ACCESSOIRES&amp;ADDRESS('PR-tampon'!$E170,COLUMN(REFERENCEMENT_ACCESSOIRES[[#Headers],[TYPE DE DOCUMENT DE REFERENCE]])))))</f>
        <v/>
      </c>
      <c r="G204" s="2" t="str">
        <f ca="1">IF('PR-tampon'!E170="","",IF('PR-tampon'!E170=0,"",INDIRECT(NOM_FR_ACCESSOIRES&amp;ADDRESS('PR-tampon'!$E170,COLUMN(REFERENCEMENT_ACCESSOIRES[[#Headers],[REF]])))))</f>
        <v/>
      </c>
      <c r="H204" s="8" t="str">
        <f ca="1">IF('PR-tampon'!E170="","",IF('PR-tampon'!E170=0,"",INDIRECT(NOM_FR_ACCESSOIRES&amp;ADDRESS('PR-tampon'!$E170,COLUMN(REFERENCEMENT_ACCESSOIRES[[#Headers],[AVIS LIMITE AU]])))))</f>
        <v/>
      </c>
      <c r="I204" s="8" t="str">
        <f ca="1">IF('PR-tampon'!E170="","",IF('PR-tampon'!E170=0,"",INDIRECT(NOM_FR_ACCESSOIRES&amp;ADDRESS('PR-tampon'!$E170,COLUMN(REFERENCEMENT_ACCESSOIRES[[#Headers],[TC/TNC
dans le domaine d''emploi visé]])))))</f>
        <v/>
      </c>
      <c r="J204" s="30" t="str">
        <f ca="1">IF('PR-tampon'!E170="","",IF('PR-tampon'!E170=0,"",INDIRECT(NOM_FR_ACCESSOIRES&amp;ADDRESS('PR-tampon'!$E170,COLUMN(REFERENCEMENT_ACCESSOIRES[[#Headers],[TYPE DE POSE]])))))</f>
        <v/>
      </c>
      <c r="K204" s="30" t="str">
        <f ca="1">IF('PR-tampon'!E170="","",IF('PR-tampon'!E170=0,"",IF(INDIRECT(NOM_FR_ACCESSOIRES&amp;ADDRESS('PR-tampon'!$E170,COLUMN(REFERENCEMENT_ACCESSOIRES[[#Headers],[OBSERVATIONS SUR DOMAINE D''EMPLOI]])))=0,"",INDIRECT(NOM_FR_ACCESSOIRES&amp;ADDRESS('PR-tampon'!$E170,COLUMN(REFERENCEMENT_ACCESSOIRES[[#Headers],[OBSERVATIONS SUR DOMAINE D''EMPLOI]]))))))</f>
        <v/>
      </c>
      <c r="L204" s="30" t="str">
        <f ca="1">IF('PR-tampon'!$E170="","",IF('PR-tampon'!$E170=0,"",INDIRECT(NOM_FR_ACCESSOIRES&amp;ADDRESS('PR-tampon'!$E170,COLUMN(REFERENCEMENT_ACCESSOIRES[[#Headers],[REVETEMENT VISE]])))))</f>
        <v/>
      </c>
      <c r="M204" s="30" t="str">
        <f ca="1">IF('PR-tampon'!$E170="","",IF('PR-tampon'!$E170=0,"",IF(INDIRECT(NOM_FR_ACCESSOIRES&amp;ADDRESS('PR-tampon'!$E170,COLUMN(REFERENCEMENT_ACCESSOIRES[[#Headers],[PRODUITS D''ETANCHEITE]])))=0,"",INDIRECT(NOM_FR_ACCESSOIRES&amp;ADDRESS('PR-tampon'!$E170,COLUMN(REFERENCEMENT_ACCESSOIRES[[#Headers],[PRODUITS D''ETANCHEITE]]))))))</f>
        <v/>
      </c>
      <c r="N204" s="30" t="str">
        <f ca="1">IF('PR-tampon'!$E170="","",IF('PR-tampon'!$E170=0,"",INDIRECT(NOM_FR_ACCESSOIRES&amp;ADDRESS('PR-tampon'!$E170,COLUMN(REFERENCEMENT_ACCESSOIRES[[#Headers],[CHAPE OU MORTIER VISE]])))))</f>
        <v/>
      </c>
      <c r="O204" s="30" t="str">
        <f ca="1">IF('PR-tampon'!$E170="","",IF('PR-tampon'!$E170=0,"",IF(INDIRECT(NOM_FR_ACCESSOIRES&amp;ADDRESS('PR-tampon'!$E170,COLUMN(REFERENCEMENT_ACCESSOIRES[[#Headers],[RESULTAT TYPE ISOLANT]])))=0,"",INDIRECT(NOM_FR_ACCESSOIRES&amp;ADDRESS('PR-tampon'!$E170,COLUMN(REFERENCEMENT_ACCESSOIRES[[#Headers],[RESULTAT TYPE ISOLANT]]))))))</f>
        <v/>
      </c>
    </row>
    <row r="205" spans="2:15" ht="70.150000000000006" customHeight="1" x14ac:dyDescent="0.25">
      <c r="B205" s="8" t="str">
        <f ca="1">IF('PR-tampon'!E171="","",IF('PR-tampon'!E171=0,"",INDIRECT(NOM_FR_ACCESSOIRES&amp;ADDRESS('PR-tampon'!$E171,COLUMN(REFERENCEMENT_ACCESSOIRES[[#Headers],[DATE REFERENCEMENT]])))))</f>
        <v/>
      </c>
      <c r="C205" s="2" t="str">
        <f ca="1">IF('PR-tampon'!E171="","",IF('PR-tampon'!E171=0,"",INDIRECT(NOM_FR_ACCESSOIRES&amp;ADDRESS('PR-tampon'!$E171,COLUMN(REFERENCEMENT_ACCESSOIRES[[#Headers],[TYPE DE PROCEDE]])))))</f>
        <v/>
      </c>
      <c r="D205" s="2" t="str">
        <f ca="1">IF('PR-tampon'!E171="","",IF('PR-tampon'!E171=0,"",INDIRECT(NOM_FR_ACCESSOIRES&amp;ADDRESS('PR-tampon'!$E171,COLUMN(REFERENCEMENT_ACCESSOIRES[[#Headers],[NOM COMMERCIAL DU PROCEDE]])))))</f>
        <v/>
      </c>
      <c r="E205" s="2" t="str">
        <f ca="1">IF('PR-tampon'!E171="","",IF('PR-tampon'!E171=0,"",INDIRECT(NOM_FR_ACCESSOIRES&amp;ADDRESS('PR-tampon'!$E171,COLUMN(REFERENCEMENT_ACCESSOIRES[[#Headers],[FABRICANT/TITULAIRE]])))))</f>
        <v/>
      </c>
      <c r="F205" s="2" t="str">
        <f ca="1">IF('PR-tampon'!E171="","",IF('PR-tampon'!E171=0,"",INDIRECT(NOM_FR_ACCESSOIRES&amp;ADDRESS('PR-tampon'!$E171,COLUMN(REFERENCEMENT_ACCESSOIRES[[#Headers],[TYPE DE DOCUMENT DE REFERENCE]])))))</f>
        <v/>
      </c>
      <c r="G205" s="2" t="str">
        <f ca="1">IF('PR-tampon'!E171="","",IF('PR-tampon'!E171=0,"",INDIRECT(NOM_FR_ACCESSOIRES&amp;ADDRESS('PR-tampon'!$E171,COLUMN(REFERENCEMENT_ACCESSOIRES[[#Headers],[REF]])))))</f>
        <v/>
      </c>
      <c r="H205" s="8" t="str">
        <f ca="1">IF('PR-tampon'!E171="","",IF('PR-tampon'!E171=0,"",INDIRECT(NOM_FR_ACCESSOIRES&amp;ADDRESS('PR-tampon'!$E171,COLUMN(REFERENCEMENT_ACCESSOIRES[[#Headers],[AVIS LIMITE AU]])))))</f>
        <v/>
      </c>
      <c r="I205" s="8" t="str">
        <f ca="1">IF('PR-tampon'!E171="","",IF('PR-tampon'!E171=0,"",INDIRECT(NOM_FR_ACCESSOIRES&amp;ADDRESS('PR-tampon'!$E171,COLUMN(REFERENCEMENT_ACCESSOIRES[[#Headers],[TC/TNC
dans le domaine d''emploi visé]])))))</f>
        <v/>
      </c>
      <c r="J205" s="30" t="str">
        <f ca="1">IF('PR-tampon'!E171="","",IF('PR-tampon'!E171=0,"",INDIRECT(NOM_FR_ACCESSOIRES&amp;ADDRESS('PR-tampon'!$E171,COLUMN(REFERENCEMENT_ACCESSOIRES[[#Headers],[TYPE DE POSE]])))))</f>
        <v/>
      </c>
      <c r="K205" s="30" t="str">
        <f ca="1">IF('PR-tampon'!E171="","",IF('PR-tampon'!E171=0,"",IF(INDIRECT(NOM_FR_ACCESSOIRES&amp;ADDRESS('PR-tampon'!$E171,COLUMN(REFERENCEMENT_ACCESSOIRES[[#Headers],[OBSERVATIONS SUR DOMAINE D''EMPLOI]])))=0,"",INDIRECT(NOM_FR_ACCESSOIRES&amp;ADDRESS('PR-tampon'!$E171,COLUMN(REFERENCEMENT_ACCESSOIRES[[#Headers],[OBSERVATIONS SUR DOMAINE D''EMPLOI]]))))))</f>
        <v/>
      </c>
      <c r="L205" s="30" t="str">
        <f ca="1">IF('PR-tampon'!$E171="","",IF('PR-tampon'!$E171=0,"",INDIRECT(NOM_FR_ACCESSOIRES&amp;ADDRESS('PR-tampon'!$E171,COLUMN(REFERENCEMENT_ACCESSOIRES[[#Headers],[REVETEMENT VISE]])))))</f>
        <v/>
      </c>
      <c r="M205" s="30" t="str">
        <f ca="1">IF('PR-tampon'!$E171="","",IF('PR-tampon'!$E171=0,"",IF(INDIRECT(NOM_FR_ACCESSOIRES&amp;ADDRESS('PR-tampon'!$E171,COLUMN(REFERENCEMENT_ACCESSOIRES[[#Headers],[PRODUITS D''ETANCHEITE]])))=0,"",INDIRECT(NOM_FR_ACCESSOIRES&amp;ADDRESS('PR-tampon'!$E171,COLUMN(REFERENCEMENT_ACCESSOIRES[[#Headers],[PRODUITS D''ETANCHEITE]]))))))</f>
        <v/>
      </c>
      <c r="N205" s="30" t="str">
        <f ca="1">IF('PR-tampon'!$E171="","",IF('PR-tampon'!$E171=0,"",INDIRECT(NOM_FR_ACCESSOIRES&amp;ADDRESS('PR-tampon'!$E171,COLUMN(REFERENCEMENT_ACCESSOIRES[[#Headers],[CHAPE OU MORTIER VISE]])))))</f>
        <v/>
      </c>
      <c r="O205" s="30" t="str">
        <f ca="1">IF('PR-tampon'!$E171="","",IF('PR-tampon'!$E171=0,"",IF(INDIRECT(NOM_FR_ACCESSOIRES&amp;ADDRESS('PR-tampon'!$E171,COLUMN(REFERENCEMENT_ACCESSOIRES[[#Headers],[RESULTAT TYPE ISOLANT]])))=0,"",INDIRECT(NOM_FR_ACCESSOIRES&amp;ADDRESS('PR-tampon'!$E171,COLUMN(REFERENCEMENT_ACCESSOIRES[[#Headers],[RESULTAT TYPE ISOLANT]]))))))</f>
        <v/>
      </c>
    </row>
    <row r="206" spans="2:15" ht="70.150000000000006" customHeight="1" x14ac:dyDescent="0.25">
      <c r="B206" s="8" t="str">
        <f ca="1">IF('PR-tampon'!E172="","",IF('PR-tampon'!E172=0,"",INDIRECT(NOM_FR_ACCESSOIRES&amp;ADDRESS('PR-tampon'!$E172,COLUMN(REFERENCEMENT_ACCESSOIRES[[#Headers],[DATE REFERENCEMENT]])))))</f>
        <v/>
      </c>
      <c r="C206" s="2" t="str">
        <f ca="1">IF('PR-tampon'!E172="","",IF('PR-tampon'!E172=0,"",INDIRECT(NOM_FR_ACCESSOIRES&amp;ADDRESS('PR-tampon'!$E172,COLUMN(REFERENCEMENT_ACCESSOIRES[[#Headers],[TYPE DE PROCEDE]])))))</f>
        <v/>
      </c>
      <c r="D206" s="2" t="str">
        <f ca="1">IF('PR-tampon'!E172="","",IF('PR-tampon'!E172=0,"",INDIRECT(NOM_FR_ACCESSOIRES&amp;ADDRESS('PR-tampon'!$E172,COLUMN(REFERENCEMENT_ACCESSOIRES[[#Headers],[NOM COMMERCIAL DU PROCEDE]])))))</f>
        <v/>
      </c>
      <c r="E206" s="2" t="str">
        <f ca="1">IF('PR-tampon'!E172="","",IF('PR-tampon'!E172=0,"",INDIRECT(NOM_FR_ACCESSOIRES&amp;ADDRESS('PR-tampon'!$E172,COLUMN(REFERENCEMENT_ACCESSOIRES[[#Headers],[FABRICANT/TITULAIRE]])))))</f>
        <v/>
      </c>
      <c r="F206" s="2" t="str">
        <f ca="1">IF('PR-tampon'!E172="","",IF('PR-tampon'!E172=0,"",INDIRECT(NOM_FR_ACCESSOIRES&amp;ADDRESS('PR-tampon'!$E172,COLUMN(REFERENCEMENT_ACCESSOIRES[[#Headers],[TYPE DE DOCUMENT DE REFERENCE]])))))</f>
        <v/>
      </c>
      <c r="G206" s="2" t="str">
        <f ca="1">IF('PR-tampon'!E172="","",IF('PR-tampon'!E172=0,"",INDIRECT(NOM_FR_ACCESSOIRES&amp;ADDRESS('PR-tampon'!$E172,COLUMN(REFERENCEMENT_ACCESSOIRES[[#Headers],[REF]])))))</f>
        <v/>
      </c>
      <c r="H206" s="8" t="str">
        <f ca="1">IF('PR-tampon'!E172="","",IF('PR-tampon'!E172=0,"",INDIRECT(NOM_FR_ACCESSOIRES&amp;ADDRESS('PR-tampon'!$E172,COLUMN(REFERENCEMENT_ACCESSOIRES[[#Headers],[AVIS LIMITE AU]])))))</f>
        <v/>
      </c>
      <c r="I206" s="8" t="str">
        <f ca="1">IF('PR-tampon'!E172="","",IF('PR-tampon'!E172=0,"",INDIRECT(NOM_FR_ACCESSOIRES&amp;ADDRESS('PR-tampon'!$E172,COLUMN(REFERENCEMENT_ACCESSOIRES[[#Headers],[TC/TNC
dans le domaine d''emploi visé]])))))</f>
        <v/>
      </c>
      <c r="J206" s="30" t="str">
        <f ca="1">IF('PR-tampon'!E172="","",IF('PR-tampon'!E172=0,"",INDIRECT(NOM_FR_ACCESSOIRES&amp;ADDRESS('PR-tampon'!$E172,COLUMN(REFERENCEMENT_ACCESSOIRES[[#Headers],[TYPE DE POSE]])))))</f>
        <v/>
      </c>
      <c r="K206" s="30" t="str">
        <f ca="1">IF('PR-tampon'!E172="","",IF('PR-tampon'!E172=0,"",IF(INDIRECT(NOM_FR_ACCESSOIRES&amp;ADDRESS('PR-tampon'!$E172,COLUMN(REFERENCEMENT_ACCESSOIRES[[#Headers],[OBSERVATIONS SUR DOMAINE D''EMPLOI]])))=0,"",INDIRECT(NOM_FR_ACCESSOIRES&amp;ADDRESS('PR-tampon'!$E172,COLUMN(REFERENCEMENT_ACCESSOIRES[[#Headers],[OBSERVATIONS SUR DOMAINE D''EMPLOI]]))))))</f>
        <v/>
      </c>
      <c r="L206" s="30" t="str">
        <f ca="1">IF('PR-tampon'!$E172="","",IF('PR-tampon'!$E172=0,"",INDIRECT(NOM_FR_ACCESSOIRES&amp;ADDRESS('PR-tampon'!$E172,COLUMN(REFERENCEMENT_ACCESSOIRES[[#Headers],[REVETEMENT VISE]])))))</f>
        <v/>
      </c>
      <c r="M206" s="30" t="str">
        <f ca="1">IF('PR-tampon'!$E172="","",IF('PR-tampon'!$E172=0,"",IF(INDIRECT(NOM_FR_ACCESSOIRES&amp;ADDRESS('PR-tampon'!$E172,COLUMN(REFERENCEMENT_ACCESSOIRES[[#Headers],[PRODUITS D''ETANCHEITE]])))=0,"",INDIRECT(NOM_FR_ACCESSOIRES&amp;ADDRESS('PR-tampon'!$E172,COLUMN(REFERENCEMENT_ACCESSOIRES[[#Headers],[PRODUITS D''ETANCHEITE]]))))))</f>
        <v/>
      </c>
      <c r="N206" s="30" t="str">
        <f ca="1">IF('PR-tampon'!$E172="","",IF('PR-tampon'!$E172=0,"",INDIRECT(NOM_FR_ACCESSOIRES&amp;ADDRESS('PR-tampon'!$E172,COLUMN(REFERENCEMENT_ACCESSOIRES[[#Headers],[CHAPE OU MORTIER VISE]])))))</f>
        <v/>
      </c>
      <c r="O206" s="30" t="str">
        <f ca="1">IF('PR-tampon'!$E172="","",IF('PR-tampon'!$E172=0,"",IF(INDIRECT(NOM_FR_ACCESSOIRES&amp;ADDRESS('PR-tampon'!$E172,COLUMN(REFERENCEMENT_ACCESSOIRES[[#Headers],[RESULTAT TYPE ISOLANT]])))=0,"",INDIRECT(NOM_FR_ACCESSOIRES&amp;ADDRESS('PR-tampon'!$E172,COLUMN(REFERENCEMENT_ACCESSOIRES[[#Headers],[RESULTAT TYPE ISOLANT]]))))))</f>
        <v/>
      </c>
    </row>
    <row r="207" spans="2:15" ht="70.150000000000006" customHeight="1" x14ac:dyDescent="0.25">
      <c r="B207" s="8" t="str">
        <f ca="1">IF('PR-tampon'!E173="","",IF('PR-tampon'!E173=0,"",INDIRECT(NOM_FR_ACCESSOIRES&amp;ADDRESS('PR-tampon'!$E173,COLUMN(REFERENCEMENT_ACCESSOIRES[[#Headers],[DATE REFERENCEMENT]])))))</f>
        <v/>
      </c>
      <c r="C207" s="2" t="str">
        <f ca="1">IF('PR-tampon'!E173="","",IF('PR-tampon'!E173=0,"",INDIRECT(NOM_FR_ACCESSOIRES&amp;ADDRESS('PR-tampon'!$E173,COLUMN(REFERENCEMENT_ACCESSOIRES[[#Headers],[TYPE DE PROCEDE]])))))</f>
        <v/>
      </c>
      <c r="D207" s="2" t="str">
        <f ca="1">IF('PR-tampon'!E173="","",IF('PR-tampon'!E173=0,"",INDIRECT(NOM_FR_ACCESSOIRES&amp;ADDRESS('PR-tampon'!$E173,COLUMN(REFERENCEMENT_ACCESSOIRES[[#Headers],[NOM COMMERCIAL DU PROCEDE]])))))</f>
        <v/>
      </c>
      <c r="E207" s="2" t="str">
        <f ca="1">IF('PR-tampon'!E173="","",IF('PR-tampon'!E173=0,"",INDIRECT(NOM_FR_ACCESSOIRES&amp;ADDRESS('PR-tampon'!$E173,COLUMN(REFERENCEMENT_ACCESSOIRES[[#Headers],[FABRICANT/TITULAIRE]])))))</f>
        <v/>
      </c>
      <c r="F207" s="2" t="str">
        <f ca="1">IF('PR-tampon'!E173="","",IF('PR-tampon'!E173=0,"",INDIRECT(NOM_FR_ACCESSOIRES&amp;ADDRESS('PR-tampon'!$E173,COLUMN(REFERENCEMENT_ACCESSOIRES[[#Headers],[TYPE DE DOCUMENT DE REFERENCE]])))))</f>
        <v/>
      </c>
      <c r="G207" s="2" t="str">
        <f ca="1">IF('PR-tampon'!E173="","",IF('PR-tampon'!E173=0,"",INDIRECT(NOM_FR_ACCESSOIRES&amp;ADDRESS('PR-tampon'!$E173,COLUMN(REFERENCEMENT_ACCESSOIRES[[#Headers],[REF]])))))</f>
        <v/>
      </c>
      <c r="H207" s="8" t="str">
        <f ca="1">IF('PR-tampon'!E173="","",IF('PR-tampon'!E173=0,"",INDIRECT(NOM_FR_ACCESSOIRES&amp;ADDRESS('PR-tampon'!$E173,COLUMN(REFERENCEMENT_ACCESSOIRES[[#Headers],[AVIS LIMITE AU]])))))</f>
        <v/>
      </c>
      <c r="I207" s="8" t="str">
        <f ca="1">IF('PR-tampon'!E173="","",IF('PR-tampon'!E173=0,"",INDIRECT(NOM_FR_ACCESSOIRES&amp;ADDRESS('PR-tampon'!$E173,COLUMN(REFERENCEMENT_ACCESSOIRES[[#Headers],[TC/TNC
dans le domaine d''emploi visé]])))))</f>
        <v/>
      </c>
      <c r="J207" s="30" t="str">
        <f ca="1">IF('PR-tampon'!E173="","",IF('PR-tampon'!E173=0,"",INDIRECT(NOM_FR_ACCESSOIRES&amp;ADDRESS('PR-tampon'!$E173,COLUMN(REFERENCEMENT_ACCESSOIRES[[#Headers],[TYPE DE POSE]])))))</f>
        <v/>
      </c>
      <c r="K207" s="30" t="str">
        <f ca="1">IF('PR-tampon'!E173="","",IF('PR-tampon'!E173=0,"",IF(INDIRECT(NOM_FR_ACCESSOIRES&amp;ADDRESS('PR-tampon'!$E173,COLUMN(REFERENCEMENT_ACCESSOIRES[[#Headers],[OBSERVATIONS SUR DOMAINE D''EMPLOI]])))=0,"",INDIRECT(NOM_FR_ACCESSOIRES&amp;ADDRESS('PR-tampon'!$E173,COLUMN(REFERENCEMENT_ACCESSOIRES[[#Headers],[OBSERVATIONS SUR DOMAINE D''EMPLOI]]))))))</f>
        <v/>
      </c>
      <c r="L207" s="30" t="str">
        <f ca="1">IF('PR-tampon'!$E173="","",IF('PR-tampon'!$E173=0,"",INDIRECT(NOM_FR_ACCESSOIRES&amp;ADDRESS('PR-tampon'!$E173,COLUMN(REFERENCEMENT_ACCESSOIRES[[#Headers],[REVETEMENT VISE]])))))</f>
        <v/>
      </c>
      <c r="M207" s="30" t="str">
        <f ca="1">IF('PR-tampon'!$E173="","",IF('PR-tampon'!$E173=0,"",IF(INDIRECT(NOM_FR_ACCESSOIRES&amp;ADDRESS('PR-tampon'!$E173,COLUMN(REFERENCEMENT_ACCESSOIRES[[#Headers],[PRODUITS D''ETANCHEITE]])))=0,"",INDIRECT(NOM_FR_ACCESSOIRES&amp;ADDRESS('PR-tampon'!$E173,COLUMN(REFERENCEMENT_ACCESSOIRES[[#Headers],[PRODUITS D''ETANCHEITE]]))))))</f>
        <v/>
      </c>
      <c r="N207" s="30" t="str">
        <f ca="1">IF('PR-tampon'!$E173="","",IF('PR-tampon'!$E173=0,"",INDIRECT(NOM_FR_ACCESSOIRES&amp;ADDRESS('PR-tampon'!$E173,COLUMN(REFERENCEMENT_ACCESSOIRES[[#Headers],[CHAPE OU MORTIER VISE]])))))</f>
        <v/>
      </c>
      <c r="O207" s="30" t="str">
        <f ca="1">IF('PR-tampon'!$E173="","",IF('PR-tampon'!$E173=0,"",IF(INDIRECT(NOM_FR_ACCESSOIRES&amp;ADDRESS('PR-tampon'!$E173,COLUMN(REFERENCEMENT_ACCESSOIRES[[#Headers],[RESULTAT TYPE ISOLANT]])))=0,"",INDIRECT(NOM_FR_ACCESSOIRES&amp;ADDRESS('PR-tampon'!$E173,COLUMN(REFERENCEMENT_ACCESSOIRES[[#Headers],[RESULTAT TYPE ISOLANT]]))))))</f>
        <v/>
      </c>
    </row>
    <row r="208" spans="2:15" ht="70.150000000000006" customHeight="1" x14ac:dyDescent="0.25">
      <c r="B208" s="8" t="str">
        <f ca="1">IF('PR-tampon'!E174="","",IF('PR-tampon'!E174=0,"",INDIRECT(NOM_FR_ACCESSOIRES&amp;ADDRESS('PR-tampon'!$E174,COLUMN(REFERENCEMENT_ACCESSOIRES[[#Headers],[DATE REFERENCEMENT]])))))</f>
        <v/>
      </c>
      <c r="C208" s="2" t="str">
        <f ca="1">IF('PR-tampon'!E174="","",IF('PR-tampon'!E174=0,"",INDIRECT(NOM_FR_ACCESSOIRES&amp;ADDRESS('PR-tampon'!$E174,COLUMN(REFERENCEMENT_ACCESSOIRES[[#Headers],[TYPE DE PROCEDE]])))))</f>
        <v/>
      </c>
      <c r="D208" s="2" t="str">
        <f ca="1">IF('PR-tampon'!E174="","",IF('PR-tampon'!E174=0,"",INDIRECT(NOM_FR_ACCESSOIRES&amp;ADDRESS('PR-tampon'!$E174,COLUMN(REFERENCEMENT_ACCESSOIRES[[#Headers],[NOM COMMERCIAL DU PROCEDE]])))))</f>
        <v/>
      </c>
      <c r="E208" s="2" t="str">
        <f ca="1">IF('PR-tampon'!E174="","",IF('PR-tampon'!E174=0,"",INDIRECT(NOM_FR_ACCESSOIRES&amp;ADDRESS('PR-tampon'!$E174,COLUMN(REFERENCEMENT_ACCESSOIRES[[#Headers],[FABRICANT/TITULAIRE]])))))</f>
        <v/>
      </c>
      <c r="F208" s="2" t="str">
        <f ca="1">IF('PR-tampon'!E174="","",IF('PR-tampon'!E174=0,"",INDIRECT(NOM_FR_ACCESSOIRES&amp;ADDRESS('PR-tampon'!$E174,COLUMN(REFERENCEMENT_ACCESSOIRES[[#Headers],[TYPE DE DOCUMENT DE REFERENCE]])))))</f>
        <v/>
      </c>
      <c r="G208" s="2" t="str">
        <f ca="1">IF('PR-tampon'!E174="","",IF('PR-tampon'!E174=0,"",INDIRECT(NOM_FR_ACCESSOIRES&amp;ADDRESS('PR-tampon'!$E174,COLUMN(REFERENCEMENT_ACCESSOIRES[[#Headers],[REF]])))))</f>
        <v/>
      </c>
      <c r="H208" s="8" t="str">
        <f ca="1">IF('PR-tampon'!E174="","",IF('PR-tampon'!E174=0,"",INDIRECT(NOM_FR_ACCESSOIRES&amp;ADDRESS('PR-tampon'!$E174,COLUMN(REFERENCEMENT_ACCESSOIRES[[#Headers],[AVIS LIMITE AU]])))))</f>
        <v/>
      </c>
      <c r="I208" s="8" t="str">
        <f ca="1">IF('PR-tampon'!E174="","",IF('PR-tampon'!E174=0,"",INDIRECT(NOM_FR_ACCESSOIRES&amp;ADDRESS('PR-tampon'!$E174,COLUMN(REFERENCEMENT_ACCESSOIRES[[#Headers],[TC/TNC
dans le domaine d''emploi visé]])))))</f>
        <v/>
      </c>
      <c r="J208" s="30" t="str">
        <f ca="1">IF('PR-tampon'!E174="","",IF('PR-tampon'!E174=0,"",INDIRECT(NOM_FR_ACCESSOIRES&amp;ADDRESS('PR-tampon'!$E174,COLUMN(REFERENCEMENT_ACCESSOIRES[[#Headers],[TYPE DE POSE]])))))</f>
        <v/>
      </c>
      <c r="K208" s="30" t="str">
        <f ca="1">IF('PR-tampon'!E174="","",IF('PR-tampon'!E174=0,"",IF(INDIRECT(NOM_FR_ACCESSOIRES&amp;ADDRESS('PR-tampon'!$E174,COLUMN(REFERENCEMENT_ACCESSOIRES[[#Headers],[OBSERVATIONS SUR DOMAINE D''EMPLOI]])))=0,"",INDIRECT(NOM_FR_ACCESSOIRES&amp;ADDRESS('PR-tampon'!$E174,COLUMN(REFERENCEMENT_ACCESSOIRES[[#Headers],[OBSERVATIONS SUR DOMAINE D''EMPLOI]]))))))</f>
        <v/>
      </c>
      <c r="L208" s="30" t="str">
        <f ca="1">IF('PR-tampon'!$E174="","",IF('PR-tampon'!$E174=0,"",INDIRECT(NOM_FR_ACCESSOIRES&amp;ADDRESS('PR-tampon'!$E174,COLUMN(REFERENCEMENT_ACCESSOIRES[[#Headers],[REVETEMENT VISE]])))))</f>
        <v/>
      </c>
      <c r="M208" s="30" t="str">
        <f ca="1">IF('PR-tampon'!$E174="","",IF('PR-tampon'!$E174=0,"",IF(INDIRECT(NOM_FR_ACCESSOIRES&amp;ADDRESS('PR-tampon'!$E174,COLUMN(REFERENCEMENT_ACCESSOIRES[[#Headers],[PRODUITS D''ETANCHEITE]])))=0,"",INDIRECT(NOM_FR_ACCESSOIRES&amp;ADDRESS('PR-tampon'!$E174,COLUMN(REFERENCEMENT_ACCESSOIRES[[#Headers],[PRODUITS D''ETANCHEITE]]))))))</f>
        <v/>
      </c>
      <c r="N208" s="30" t="str">
        <f ca="1">IF('PR-tampon'!$E174="","",IF('PR-tampon'!$E174=0,"",INDIRECT(NOM_FR_ACCESSOIRES&amp;ADDRESS('PR-tampon'!$E174,COLUMN(REFERENCEMENT_ACCESSOIRES[[#Headers],[CHAPE OU MORTIER VISE]])))))</f>
        <v/>
      </c>
      <c r="O208" s="30" t="str">
        <f ca="1">IF('PR-tampon'!$E174="","",IF('PR-tampon'!$E174=0,"",IF(INDIRECT(NOM_FR_ACCESSOIRES&amp;ADDRESS('PR-tampon'!$E174,COLUMN(REFERENCEMENT_ACCESSOIRES[[#Headers],[RESULTAT TYPE ISOLANT]])))=0,"",INDIRECT(NOM_FR_ACCESSOIRES&amp;ADDRESS('PR-tampon'!$E174,COLUMN(REFERENCEMENT_ACCESSOIRES[[#Headers],[RESULTAT TYPE ISOLANT]]))))))</f>
        <v/>
      </c>
    </row>
    <row r="209" spans="2:15" ht="70.150000000000006" customHeight="1" x14ac:dyDescent="0.25">
      <c r="B209" s="8" t="str">
        <f ca="1">IF('PR-tampon'!E175="","",IF('PR-tampon'!E175=0,"",INDIRECT(NOM_FR_ACCESSOIRES&amp;ADDRESS('PR-tampon'!$E175,COLUMN(REFERENCEMENT_ACCESSOIRES[[#Headers],[DATE REFERENCEMENT]])))))</f>
        <v/>
      </c>
      <c r="C209" s="2" t="str">
        <f ca="1">IF('PR-tampon'!E175="","",IF('PR-tampon'!E175=0,"",INDIRECT(NOM_FR_ACCESSOIRES&amp;ADDRESS('PR-tampon'!$E175,COLUMN(REFERENCEMENT_ACCESSOIRES[[#Headers],[TYPE DE PROCEDE]])))))</f>
        <v/>
      </c>
      <c r="D209" s="2" t="str">
        <f ca="1">IF('PR-tampon'!E175="","",IF('PR-tampon'!E175=0,"",INDIRECT(NOM_FR_ACCESSOIRES&amp;ADDRESS('PR-tampon'!$E175,COLUMN(REFERENCEMENT_ACCESSOIRES[[#Headers],[NOM COMMERCIAL DU PROCEDE]])))))</f>
        <v/>
      </c>
      <c r="E209" s="2" t="str">
        <f ca="1">IF('PR-tampon'!E175="","",IF('PR-tampon'!E175=0,"",INDIRECT(NOM_FR_ACCESSOIRES&amp;ADDRESS('PR-tampon'!$E175,COLUMN(REFERENCEMENT_ACCESSOIRES[[#Headers],[FABRICANT/TITULAIRE]])))))</f>
        <v/>
      </c>
      <c r="F209" s="2" t="str">
        <f ca="1">IF('PR-tampon'!E175="","",IF('PR-tampon'!E175=0,"",INDIRECT(NOM_FR_ACCESSOIRES&amp;ADDRESS('PR-tampon'!$E175,COLUMN(REFERENCEMENT_ACCESSOIRES[[#Headers],[TYPE DE DOCUMENT DE REFERENCE]])))))</f>
        <v/>
      </c>
      <c r="G209" s="2" t="str">
        <f ca="1">IF('PR-tampon'!E175="","",IF('PR-tampon'!E175=0,"",INDIRECT(NOM_FR_ACCESSOIRES&amp;ADDRESS('PR-tampon'!$E175,COLUMN(REFERENCEMENT_ACCESSOIRES[[#Headers],[REF]])))))</f>
        <v/>
      </c>
      <c r="H209" s="8" t="str">
        <f ca="1">IF('PR-tampon'!E175="","",IF('PR-tampon'!E175=0,"",INDIRECT(NOM_FR_ACCESSOIRES&amp;ADDRESS('PR-tampon'!$E175,COLUMN(REFERENCEMENT_ACCESSOIRES[[#Headers],[AVIS LIMITE AU]])))))</f>
        <v/>
      </c>
      <c r="I209" s="8" t="str">
        <f ca="1">IF('PR-tampon'!E175="","",IF('PR-tampon'!E175=0,"",INDIRECT(NOM_FR_ACCESSOIRES&amp;ADDRESS('PR-tampon'!$E175,COLUMN(REFERENCEMENT_ACCESSOIRES[[#Headers],[TC/TNC
dans le domaine d''emploi visé]])))))</f>
        <v/>
      </c>
      <c r="J209" s="30" t="str">
        <f ca="1">IF('PR-tampon'!E175="","",IF('PR-tampon'!E175=0,"",INDIRECT(NOM_FR_ACCESSOIRES&amp;ADDRESS('PR-tampon'!$E175,COLUMN(REFERENCEMENT_ACCESSOIRES[[#Headers],[TYPE DE POSE]])))))</f>
        <v/>
      </c>
      <c r="K209" s="30" t="str">
        <f ca="1">IF('PR-tampon'!E175="","",IF('PR-tampon'!E175=0,"",IF(INDIRECT(NOM_FR_ACCESSOIRES&amp;ADDRESS('PR-tampon'!$E175,COLUMN(REFERENCEMENT_ACCESSOIRES[[#Headers],[OBSERVATIONS SUR DOMAINE D''EMPLOI]])))=0,"",INDIRECT(NOM_FR_ACCESSOIRES&amp;ADDRESS('PR-tampon'!$E175,COLUMN(REFERENCEMENT_ACCESSOIRES[[#Headers],[OBSERVATIONS SUR DOMAINE D''EMPLOI]]))))))</f>
        <v/>
      </c>
      <c r="L209" s="30" t="str">
        <f ca="1">IF('PR-tampon'!$E175="","",IF('PR-tampon'!$E175=0,"",INDIRECT(NOM_FR_ACCESSOIRES&amp;ADDRESS('PR-tampon'!$E175,COLUMN(REFERENCEMENT_ACCESSOIRES[[#Headers],[REVETEMENT VISE]])))))</f>
        <v/>
      </c>
      <c r="M209" s="30" t="str">
        <f ca="1">IF('PR-tampon'!$E175="","",IF('PR-tampon'!$E175=0,"",IF(INDIRECT(NOM_FR_ACCESSOIRES&amp;ADDRESS('PR-tampon'!$E175,COLUMN(REFERENCEMENT_ACCESSOIRES[[#Headers],[PRODUITS D''ETANCHEITE]])))=0,"",INDIRECT(NOM_FR_ACCESSOIRES&amp;ADDRESS('PR-tampon'!$E175,COLUMN(REFERENCEMENT_ACCESSOIRES[[#Headers],[PRODUITS D''ETANCHEITE]]))))))</f>
        <v/>
      </c>
      <c r="N209" s="30" t="str">
        <f ca="1">IF('PR-tampon'!$E175="","",IF('PR-tampon'!$E175=0,"",INDIRECT(NOM_FR_ACCESSOIRES&amp;ADDRESS('PR-tampon'!$E175,COLUMN(REFERENCEMENT_ACCESSOIRES[[#Headers],[CHAPE OU MORTIER VISE]])))))</f>
        <v/>
      </c>
      <c r="O209" s="30" t="str">
        <f ca="1">IF('PR-tampon'!$E175="","",IF('PR-tampon'!$E175=0,"",IF(INDIRECT(NOM_FR_ACCESSOIRES&amp;ADDRESS('PR-tampon'!$E175,COLUMN(REFERENCEMENT_ACCESSOIRES[[#Headers],[RESULTAT TYPE ISOLANT]])))=0,"",INDIRECT(NOM_FR_ACCESSOIRES&amp;ADDRESS('PR-tampon'!$E175,COLUMN(REFERENCEMENT_ACCESSOIRES[[#Headers],[RESULTAT TYPE ISOLANT]]))))))</f>
        <v/>
      </c>
    </row>
    <row r="210" spans="2:15" ht="70.150000000000006" customHeight="1" x14ac:dyDescent="0.25">
      <c r="B210" s="8" t="str">
        <f ca="1">IF('PR-tampon'!E176="","",IF('PR-tampon'!E176=0,"",INDIRECT(NOM_FR_ACCESSOIRES&amp;ADDRESS('PR-tampon'!$E176,COLUMN(REFERENCEMENT_ACCESSOIRES[[#Headers],[DATE REFERENCEMENT]])))))</f>
        <v/>
      </c>
      <c r="C210" s="2" t="str">
        <f ca="1">IF('PR-tampon'!E176="","",IF('PR-tampon'!E176=0,"",INDIRECT(NOM_FR_ACCESSOIRES&amp;ADDRESS('PR-tampon'!$E176,COLUMN(REFERENCEMENT_ACCESSOIRES[[#Headers],[TYPE DE PROCEDE]])))))</f>
        <v/>
      </c>
      <c r="D210" s="2" t="str">
        <f ca="1">IF('PR-tampon'!E176="","",IF('PR-tampon'!E176=0,"",INDIRECT(NOM_FR_ACCESSOIRES&amp;ADDRESS('PR-tampon'!$E176,COLUMN(REFERENCEMENT_ACCESSOIRES[[#Headers],[NOM COMMERCIAL DU PROCEDE]])))))</f>
        <v/>
      </c>
      <c r="E210" s="2" t="str">
        <f ca="1">IF('PR-tampon'!E176="","",IF('PR-tampon'!E176=0,"",INDIRECT(NOM_FR_ACCESSOIRES&amp;ADDRESS('PR-tampon'!$E176,COLUMN(REFERENCEMENT_ACCESSOIRES[[#Headers],[FABRICANT/TITULAIRE]])))))</f>
        <v/>
      </c>
      <c r="F210" s="2" t="str">
        <f ca="1">IF('PR-tampon'!E176="","",IF('PR-tampon'!E176=0,"",INDIRECT(NOM_FR_ACCESSOIRES&amp;ADDRESS('PR-tampon'!$E176,COLUMN(REFERENCEMENT_ACCESSOIRES[[#Headers],[TYPE DE DOCUMENT DE REFERENCE]])))))</f>
        <v/>
      </c>
      <c r="G210" s="2" t="str">
        <f ca="1">IF('PR-tampon'!E176="","",IF('PR-tampon'!E176=0,"",INDIRECT(NOM_FR_ACCESSOIRES&amp;ADDRESS('PR-tampon'!$E176,COLUMN(REFERENCEMENT_ACCESSOIRES[[#Headers],[REF]])))))</f>
        <v/>
      </c>
      <c r="H210" s="8" t="str">
        <f ca="1">IF('PR-tampon'!E176="","",IF('PR-tampon'!E176=0,"",INDIRECT(NOM_FR_ACCESSOIRES&amp;ADDRESS('PR-tampon'!$E176,COLUMN(REFERENCEMENT_ACCESSOIRES[[#Headers],[AVIS LIMITE AU]])))))</f>
        <v/>
      </c>
      <c r="I210" s="8" t="str">
        <f ca="1">IF('PR-tampon'!E176="","",IF('PR-tampon'!E176=0,"",INDIRECT(NOM_FR_ACCESSOIRES&amp;ADDRESS('PR-tampon'!$E176,COLUMN(REFERENCEMENT_ACCESSOIRES[[#Headers],[TC/TNC
dans le domaine d''emploi visé]])))))</f>
        <v/>
      </c>
      <c r="J210" s="30" t="str">
        <f ca="1">IF('PR-tampon'!E176="","",IF('PR-tampon'!E176=0,"",INDIRECT(NOM_FR_ACCESSOIRES&amp;ADDRESS('PR-tampon'!$E176,COLUMN(REFERENCEMENT_ACCESSOIRES[[#Headers],[TYPE DE POSE]])))))</f>
        <v/>
      </c>
      <c r="K210" s="30" t="str">
        <f ca="1">IF('PR-tampon'!E176="","",IF('PR-tampon'!E176=0,"",IF(INDIRECT(NOM_FR_ACCESSOIRES&amp;ADDRESS('PR-tampon'!$E176,COLUMN(REFERENCEMENT_ACCESSOIRES[[#Headers],[OBSERVATIONS SUR DOMAINE D''EMPLOI]])))=0,"",INDIRECT(NOM_FR_ACCESSOIRES&amp;ADDRESS('PR-tampon'!$E176,COLUMN(REFERENCEMENT_ACCESSOIRES[[#Headers],[OBSERVATIONS SUR DOMAINE D''EMPLOI]]))))))</f>
        <v/>
      </c>
      <c r="L210" s="30" t="str">
        <f ca="1">IF('PR-tampon'!$E176="","",IF('PR-tampon'!$E176=0,"",INDIRECT(NOM_FR_ACCESSOIRES&amp;ADDRESS('PR-tampon'!$E176,COLUMN(REFERENCEMENT_ACCESSOIRES[[#Headers],[REVETEMENT VISE]])))))</f>
        <v/>
      </c>
      <c r="M210" s="30" t="str">
        <f ca="1">IF('PR-tampon'!$E176="","",IF('PR-tampon'!$E176=0,"",IF(INDIRECT(NOM_FR_ACCESSOIRES&amp;ADDRESS('PR-tampon'!$E176,COLUMN(REFERENCEMENT_ACCESSOIRES[[#Headers],[PRODUITS D''ETANCHEITE]])))=0,"",INDIRECT(NOM_FR_ACCESSOIRES&amp;ADDRESS('PR-tampon'!$E176,COLUMN(REFERENCEMENT_ACCESSOIRES[[#Headers],[PRODUITS D''ETANCHEITE]]))))))</f>
        <v/>
      </c>
      <c r="N210" s="30" t="str">
        <f ca="1">IF('PR-tampon'!$E176="","",IF('PR-tampon'!$E176=0,"",INDIRECT(NOM_FR_ACCESSOIRES&amp;ADDRESS('PR-tampon'!$E176,COLUMN(REFERENCEMENT_ACCESSOIRES[[#Headers],[CHAPE OU MORTIER VISE]])))))</f>
        <v/>
      </c>
      <c r="O210" s="30" t="str">
        <f ca="1">IF('PR-tampon'!$E176="","",IF('PR-tampon'!$E176=0,"",IF(INDIRECT(NOM_FR_ACCESSOIRES&amp;ADDRESS('PR-tampon'!$E176,COLUMN(REFERENCEMENT_ACCESSOIRES[[#Headers],[RESULTAT TYPE ISOLANT]])))=0,"",INDIRECT(NOM_FR_ACCESSOIRES&amp;ADDRESS('PR-tampon'!$E176,COLUMN(REFERENCEMENT_ACCESSOIRES[[#Headers],[RESULTAT TYPE ISOLANT]]))))))</f>
        <v/>
      </c>
    </row>
    <row r="211" spans="2:15" ht="70.150000000000006" customHeight="1" x14ac:dyDescent="0.25">
      <c r="B211" s="8" t="str">
        <f ca="1">IF('PR-tampon'!E177="","",IF('PR-tampon'!E177=0,"",INDIRECT(NOM_FR_ACCESSOIRES&amp;ADDRESS('PR-tampon'!$E177,COLUMN(REFERENCEMENT_ACCESSOIRES[[#Headers],[DATE REFERENCEMENT]])))))</f>
        <v/>
      </c>
      <c r="C211" s="2" t="str">
        <f ca="1">IF('PR-tampon'!E177="","",IF('PR-tampon'!E177=0,"",INDIRECT(NOM_FR_ACCESSOIRES&amp;ADDRESS('PR-tampon'!$E177,COLUMN(REFERENCEMENT_ACCESSOIRES[[#Headers],[TYPE DE PROCEDE]])))))</f>
        <v/>
      </c>
      <c r="D211" s="2" t="str">
        <f ca="1">IF('PR-tampon'!E177="","",IF('PR-tampon'!E177=0,"",INDIRECT(NOM_FR_ACCESSOIRES&amp;ADDRESS('PR-tampon'!$E177,COLUMN(REFERENCEMENT_ACCESSOIRES[[#Headers],[NOM COMMERCIAL DU PROCEDE]])))))</f>
        <v/>
      </c>
      <c r="E211" s="2" t="str">
        <f ca="1">IF('PR-tampon'!E177="","",IF('PR-tampon'!E177=0,"",INDIRECT(NOM_FR_ACCESSOIRES&amp;ADDRESS('PR-tampon'!$E177,COLUMN(REFERENCEMENT_ACCESSOIRES[[#Headers],[FABRICANT/TITULAIRE]])))))</f>
        <v/>
      </c>
      <c r="F211" s="2" t="str">
        <f ca="1">IF('PR-tampon'!E177="","",IF('PR-tampon'!E177=0,"",INDIRECT(NOM_FR_ACCESSOIRES&amp;ADDRESS('PR-tampon'!$E177,COLUMN(REFERENCEMENT_ACCESSOIRES[[#Headers],[TYPE DE DOCUMENT DE REFERENCE]])))))</f>
        <v/>
      </c>
      <c r="G211" s="2" t="str">
        <f ca="1">IF('PR-tampon'!E177="","",IF('PR-tampon'!E177=0,"",INDIRECT(NOM_FR_ACCESSOIRES&amp;ADDRESS('PR-tampon'!$E177,COLUMN(REFERENCEMENT_ACCESSOIRES[[#Headers],[REF]])))))</f>
        <v/>
      </c>
      <c r="H211" s="8" t="str">
        <f ca="1">IF('PR-tampon'!E177="","",IF('PR-tampon'!E177=0,"",INDIRECT(NOM_FR_ACCESSOIRES&amp;ADDRESS('PR-tampon'!$E177,COLUMN(REFERENCEMENT_ACCESSOIRES[[#Headers],[AVIS LIMITE AU]])))))</f>
        <v/>
      </c>
      <c r="I211" s="8" t="str">
        <f ca="1">IF('PR-tampon'!E177="","",IF('PR-tampon'!E177=0,"",INDIRECT(NOM_FR_ACCESSOIRES&amp;ADDRESS('PR-tampon'!$E177,COLUMN(REFERENCEMENT_ACCESSOIRES[[#Headers],[TC/TNC
dans le domaine d''emploi visé]])))))</f>
        <v/>
      </c>
      <c r="J211" s="30" t="str">
        <f ca="1">IF('PR-tampon'!E177="","",IF('PR-tampon'!E177=0,"",INDIRECT(NOM_FR_ACCESSOIRES&amp;ADDRESS('PR-tampon'!$E177,COLUMN(REFERENCEMENT_ACCESSOIRES[[#Headers],[TYPE DE POSE]])))))</f>
        <v/>
      </c>
      <c r="K211" s="30" t="str">
        <f ca="1">IF('PR-tampon'!E177="","",IF('PR-tampon'!E177=0,"",IF(INDIRECT(NOM_FR_ACCESSOIRES&amp;ADDRESS('PR-tampon'!$E177,COLUMN(REFERENCEMENT_ACCESSOIRES[[#Headers],[OBSERVATIONS SUR DOMAINE D''EMPLOI]])))=0,"",INDIRECT(NOM_FR_ACCESSOIRES&amp;ADDRESS('PR-tampon'!$E177,COLUMN(REFERENCEMENT_ACCESSOIRES[[#Headers],[OBSERVATIONS SUR DOMAINE D''EMPLOI]]))))))</f>
        <v/>
      </c>
      <c r="L211" s="30" t="str">
        <f ca="1">IF('PR-tampon'!$E177="","",IF('PR-tampon'!$E177=0,"",INDIRECT(NOM_FR_ACCESSOIRES&amp;ADDRESS('PR-tampon'!$E177,COLUMN(REFERENCEMENT_ACCESSOIRES[[#Headers],[REVETEMENT VISE]])))))</f>
        <v/>
      </c>
      <c r="M211" s="30" t="str">
        <f ca="1">IF('PR-tampon'!$E177="","",IF('PR-tampon'!$E177=0,"",IF(INDIRECT(NOM_FR_ACCESSOIRES&amp;ADDRESS('PR-tampon'!$E177,COLUMN(REFERENCEMENT_ACCESSOIRES[[#Headers],[PRODUITS D''ETANCHEITE]])))=0,"",INDIRECT(NOM_FR_ACCESSOIRES&amp;ADDRESS('PR-tampon'!$E177,COLUMN(REFERENCEMENT_ACCESSOIRES[[#Headers],[PRODUITS D''ETANCHEITE]]))))))</f>
        <v/>
      </c>
      <c r="N211" s="30" t="str">
        <f ca="1">IF('PR-tampon'!$E177="","",IF('PR-tampon'!$E177=0,"",INDIRECT(NOM_FR_ACCESSOIRES&amp;ADDRESS('PR-tampon'!$E177,COLUMN(REFERENCEMENT_ACCESSOIRES[[#Headers],[CHAPE OU MORTIER VISE]])))))</f>
        <v/>
      </c>
      <c r="O211" s="30" t="str">
        <f ca="1">IF('PR-tampon'!$E177="","",IF('PR-tampon'!$E177=0,"",IF(INDIRECT(NOM_FR_ACCESSOIRES&amp;ADDRESS('PR-tampon'!$E177,COLUMN(REFERENCEMENT_ACCESSOIRES[[#Headers],[RESULTAT TYPE ISOLANT]])))=0,"",INDIRECT(NOM_FR_ACCESSOIRES&amp;ADDRESS('PR-tampon'!$E177,COLUMN(REFERENCEMENT_ACCESSOIRES[[#Headers],[RESULTAT TYPE ISOLANT]]))))))</f>
        <v/>
      </c>
    </row>
    <row r="212" spans="2:15" ht="70.150000000000006" customHeight="1" x14ac:dyDescent="0.25">
      <c r="B212" s="8" t="str">
        <f ca="1">IF('PR-tampon'!E178="","",IF('PR-tampon'!E178=0,"",INDIRECT(NOM_FR_ACCESSOIRES&amp;ADDRESS('PR-tampon'!$E178,COLUMN(REFERENCEMENT_ACCESSOIRES[[#Headers],[DATE REFERENCEMENT]])))))</f>
        <v/>
      </c>
      <c r="C212" s="2" t="str">
        <f ca="1">IF('PR-tampon'!E178="","",IF('PR-tampon'!E178=0,"",INDIRECT(NOM_FR_ACCESSOIRES&amp;ADDRESS('PR-tampon'!$E178,COLUMN(REFERENCEMENT_ACCESSOIRES[[#Headers],[TYPE DE PROCEDE]])))))</f>
        <v/>
      </c>
      <c r="D212" s="2" t="str">
        <f ca="1">IF('PR-tampon'!E178="","",IF('PR-tampon'!E178=0,"",INDIRECT(NOM_FR_ACCESSOIRES&amp;ADDRESS('PR-tampon'!$E178,COLUMN(REFERENCEMENT_ACCESSOIRES[[#Headers],[NOM COMMERCIAL DU PROCEDE]])))))</f>
        <v/>
      </c>
      <c r="E212" s="2" t="str">
        <f ca="1">IF('PR-tampon'!E178="","",IF('PR-tampon'!E178=0,"",INDIRECT(NOM_FR_ACCESSOIRES&amp;ADDRESS('PR-tampon'!$E178,COLUMN(REFERENCEMENT_ACCESSOIRES[[#Headers],[FABRICANT/TITULAIRE]])))))</f>
        <v/>
      </c>
      <c r="F212" s="2" t="str">
        <f ca="1">IF('PR-tampon'!E178="","",IF('PR-tampon'!E178=0,"",INDIRECT(NOM_FR_ACCESSOIRES&amp;ADDRESS('PR-tampon'!$E178,COLUMN(REFERENCEMENT_ACCESSOIRES[[#Headers],[TYPE DE DOCUMENT DE REFERENCE]])))))</f>
        <v/>
      </c>
      <c r="G212" s="2" t="str">
        <f ca="1">IF('PR-tampon'!E178="","",IF('PR-tampon'!E178=0,"",INDIRECT(NOM_FR_ACCESSOIRES&amp;ADDRESS('PR-tampon'!$E178,COLUMN(REFERENCEMENT_ACCESSOIRES[[#Headers],[REF]])))))</f>
        <v/>
      </c>
      <c r="H212" s="8" t="str">
        <f ca="1">IF('PR-tampon'!E178="","",IF('PR-tampon'!E178=0,"",INDIRECT(NOM_FR_ACCESSOIRES&amp;ADDRESS('PR-tampon'!$E178,COLUMN(REFERENCEMENT_ACCESSOIRES[[#Headers],[AVIS LIMITE AU]])))))</f>
        <v/>
      </c>
      <c r="I212" s="8" t="str">
        <f ca="1">IF('PR-tampon'!E178="","",IF('PR-tampon'!E178=0,"",INDIRECT(NOM_FR_ACCESSOIRES&amp;ADDRESS('PR-tampon'!$E178,COLUMN(REFERENCEMENT_ACCESSOIRES[[#Headers],[TC/TNC
dans le domaine d''emploi visé]])))))</f>
        <v/>
      </c>
      <c r="J212" s="30" t="str">
        <f ca="1">IF('PR-tampon'!E178="","",IF('PR-tampon'!E178=0,"",INDIRECT(NOM_FR_ACCESSOIRES&amp;ADDRESS('PR-tampon'!$E178,COLUMN(REFERENCEMENT_ACCESSOIRES[[#Headers],[TYPE DE POSE]])))))</f>
        <v/>
      </c>
      <c r="K212" s="30" t="str">
        <f ca="1">IF('PR-tampon'!E178="","",IF('PR-tampon'!E178=0,"",IF(INDIRECT(NOM_FR_ACCESSOIRES&amp;ADDRESS('PR-tampon'!$E178,COLUMN(REFERENCEMENT_ACCESSOIRES[[#Headers],[OBSERVATIONS SUR DOMAINE D''EMPLOI]])))=0,"",INDIRECT(NOM_FR_ACCESSOIRES&amp;ADDRESS('PR-tampon'!$E178,COLUMN(REFERENCEMENT_ACCESSOIRES[[#Headers],[OBSERVATIONS SUR DOMAINE D''EMPLOI]]))))))</f>
        <v/>
      </c>
      <c r="L212" s="30" t="str">
        <f ca="1">IF('PR-tampon'!$E178="","",IF('PR-tampon'!$E178=0,"",INDIRECT(NOM_FR_ACCESSOIRES&amp;ADDRESS('PR-tampon'!$E178,COLUMN(REFERENCEMENT_ACCESSOIRES[[#Headers],[REVETEMENT VISE]])))))</f>
        <v/>
      </c>
      <c r="M212" s="30" t="str">
        <f ca="1">IF('PR-tampon'!$E178="","",IF('PR-tampon'!$E178=0,"",IF(INDIRECT(NOM_FR_ACCESSOIRES&amp;ADDRESS('PR-tampon'!$E178,COLUMN(REFERENCEMENT_ACCESSOIRES[[#Headers],[PRODUITS D''ETANCHEITE]])))=0,"",INDIRECT(NOM_FR_ACCESSOIRES&amp;ADDRESS('PR-tampon'!$E178,COLUMN(REFERENCEMENT_ACCESSOIRES[[#Headers],[PRODUITS D''ETANCHEITE]]))))))</f>
        <v/>
      </c>
      <c r="N212" s="30" t="str">
        <f ca="1">IF('PR-tampon'!$E178="","",IF('PR-tampon'!$E178=0,"",INDIRECT(NOM_FR_ACCESSOIRES&amp;ADDRESS('PR-tampon'!$E178,COLUMN(REFERENCEMENT_ACCESSOIRES[[#Headers],[CHAPE OU MORTIER VISE]])))))</f>
        <v/>
      </c>
      <c r="O212" s="30" t="str">
        <f ca="1">IF('PR-tampon'!$E178="","",IF('PR-tampon'!$E178=0,"",IF(INDIRECT(NOM_FR_ACCESSOIRES&amp;ADDRESS('PR-tampon'!$E178,COLUMN(REFERENCEMENT_ACCESSOIRES[[#Headers],[RESULTAT TYPE ISOLANT]])))=0,"",INDIRECT(NOM_FR_ACCESSOIRES&amp;ADDRESS('PR-tampon'!$E178,COLUMN(REFERENCEMENT_ACCESSOIRES[[#Headers],[RESULTAT TYPE ISOLANT]]))))))</f>
        <v/>
      </c>
    </row>
    <row r="213" spans="2:15" ht="70.150000000000006" customHeight="1" x14ac:dyDescent="0.25">
      <c r="B213" s="8" t="str">
        <f ca="1">IF('PR-tampon'!E179="","",IF('PR-tampon'!E179=0,"",INDIRECT(NOM_FR_ACCESSOIRES&amp;ADDRESS('PR-tampon'!$E179,COLUMN(REFERENCEMENT_ACCESSOIRES[[#Headers],[DATE REFERENCEMENT]])))))</f>
        <v/>
      </c>
      <c r="C213" s="2" t="str">
        <f ca="1">IF('PR-tampon'!E179="","",IF('PR-tampon'!E179=0,"",INDIRECT(NOM_FR_ACCESSOIRES&amp;ADDRESS('PR-tampon'!$E179,COLUMN(REFERENCEMENT_ACCESSOIRES[[#Headers],[TYPE DE PROCEDE]])))))</f>
        <v/>
      </c>
      <c r="D213" s="2" t="str">
        <f ca="1">IF('PR-tampon'!E179="","",IF('PR-tampon'!E179=0,"",INDIRECT(NOM_FR_ACCESSOIRES&amp;ADDRESS('PR-tampon'!$E179,COLUMN(REFERENCEMENT_ACCESSOIRES[[#Headers],[NOM COMMERCIAL DU PROCEDE]])))))</f>
        <v/>
      </c>
      <c r="E213" s="2" t="str">
        <f ca="1">IF('PR-tampon'!E179="","",IF('PR-tampon'!E179=0,"",INDIRECT(NOM_FR_ACCESSOIRES&amp;ADDRESS('PR-tampon'!$E179,COLUMN(REFERENCEMENT_ACCESSOIRES[[#Headers],[FABRICANT/TITULAIRE]])))))</f>
        <v/>
      </c>
      <c r="F213" s="2" t="str">
        <f ca="1">IF('PR-tampon'!E179="","",IF('PR-tampon'!E179=0,"",INDIRECT(NOM_FR_ACCESSOIRES&amp;ADDRESS('PR-tampon'!$E179,COLUMN(REFERENCEMENT_ACCESSOIRES[[#Headers],[TYPE DE DOCUMENT DE REFERENCE]])))))</f>
        <v/>
      </c>
      <c r="G213" s="2" t="str">
        <f ca="1">IF('PR-tampon'!E179="","",IF('PR-tampon'!E179=0,"",INDIRECT(NOM_FR_ACCESSOIRES&amp;ADDRESS('PR-tampon'!$E179,COLUMN(REFERENCEMENT_ACCESSOIRES[[#Headers],[REF]])))))</f>
        <v/>
      </c>
      <c r="H213" s="8" t="str">
        <f ca="1">IF('PR-tampon'!E179="","",IF('PR-tampon'!E179=0,"",INDIRECT(NOM_FR_ACCESSOIRES&amp;ADDRESS('PR-tampon'!$E179,COLUMN(REFERENCEMENT_ACCESSOIRES[[#Headers],[AVIS LIMITE AU]])))))</f>
        <v/>
      </c>
      <c r="I213" s="8" t="str">
        <f ca="1">IF('PR-tampon'!E179="","",IF('PR-tampon'!E179=0,"",INDIRECT(NOM_FR_ACCESSOIRES&amp;ADDRESS('PR-tampon'!$E179,COLUMN(REFERENCEMENT_ACCESSOIRES[[#Headers],[TC/TNC
dans le domaine d''emploi visé]])))))</f>
        <v/>
      </c>
      <c r="J213" s="30" t="str">
        <f ca="1">IF('PR-tampon'!E179="","",IF('PR-tampon'!E179=0,"",INDIRECT(NOM_FR_ACCESSOIRES&amp;ADDRESS('PR-tampon'!$E179,COLUMN(REFERENCEMENT_ACCESSOIRES[[#Headers],[TYPE DE POSE]])))))</f>
        <v/>
      </c>
      <c r="K213" s="30" t="str">
        <f ca="1">IF('PR-tampon'!E179="","",IF('PR-tampon'!E179=0,"",IF(INDIRECT(NOM_FR_ACCESSOIRES&amp;ADDRESS('PR-tampon'!$E179,COLUMN(REFERENCEMENT_ACCESSOIRES[[#Headers],[OBSERVATIONS SUR DOMAINE D''EMPLOI]])))=0,"",INDIRECT(NOM_FR_ACCESSOIRES&amp;ADDRESS('PR-tampon'!$E179,COLUMN(REFERENCEMENT_ACCESSOIRES[[#Headers],[OBSERVATIONS SUR DOMAINE D''EMPLOI]]))))))</f>
        <v/>
      </c>
      <c r="L213" s="30" t="str">
        <f ca="1">IF('PR-tampon'!$E179="","",IF('PR-tampon'!$E179=0,"",INDIRECT(NOM_FR_ACCESSOIRES&amp;ADDRESS('PR-tampon'!$E179,COLUMN(REFERENCEMENT_ACCESSOIRES[[#Headers],[REVETEMENT VISE]])))))</f>
        <v/>
      </c>
      <c r="M213" s="30" t="str">
        <f ca="1">IF('PR-tampon'!$E179="","",IF('PR-tampon'!$E179=0,"",IF(INDIRECT(NOM_FR_ACCESSOIRES&amp;ADDRESS('PR-tampon'!$E179,COLUMN(REFERENCEMENT_ACCESSOIRES[[#Headers],[PRODUITS D''ETANCHEITE]])))=0,"",INDIRECT(NOM_FR_ACCESSOIRES&amp;ADDRESS('PR-tampon'!$E179,COLUMN(REFERENCEMENT_ACCESSOIRES[[#Headers],[PRODUITS D''ETANCHEITE]]))))))</f>
        <v/>
      </c>
      <c r="N213" s="30" t="str">
        <f ca="1">IF('PR-tampon'!$E179="","",IF('PR-tampon'!$E179=0,"",INDIRECT(NOM_FR_ACCESSOIRES&amp;ADDRESS('PR-tampon'!$E179,COLUMN(REFERENCEMENT_ACCESSOIRES[[#Headers],[CHAPE OU MORTIER VISE]])))))</f>
        <v/>
      </c>
      <c r="O213" s="30" t="str">
        <f ca="1">IF('PR-tampon'!$E179="","",IF('PR-tampon'!$E179=0,"",IF(INDIRECT(NOM_FR_ACCESSOIRES&amp;ADDRESS('PR-tampon'!$E179,COLUMN(REFERENCEMENT_ACCESSOIRES[[#Headers],[RESULTAT TYPE ISOLANT]])))=0,"",INDIRECT(NOM_FR_ACCESSOIRES&amp;ADDRESS('PR-tampon'!$E179,COLUMN(REFERENCEMENT_ACCESSOIRES[[#Headers],[RESULTAT TYPE ISOLANT]]))))))</f>
        <v/>
      </c>
    </row>
    <row r="214" spans="2:15" ht="70.150000000000006" customHeight="1" x14ac:dyDescent="0.25">
      <c r="B214" s="8" t="str">
        <f ca="1">IF('PR-tampon'!E180="","",IF('PR-tampon'!E180=0,"",INDIRECT(NOM_FR_ACCESSOIRES&amp;ADDRESS('PR-tampon'!$E180,COLUMN(REFERENCEMENT_ACCESSOIRES[[#Headers],[DATE REFERENCEMENT]])))))</f>
        <v/>
      </c>
      <c r="C214" s="2" t="str">
        <f ca="1">IF('PR-tampon'!E180="","",IF('PR-tampon'!E180=0,"",INDIRECT(NOM_FR_ACCESSOIRES&amp;ADDRESS('PR-tampon'!$E180,COLUMN(REFERENCEMENT_ACCESSOIRES[[#Headers],[TYPE DE PROCEDE]])))))</f>
        <v/>
      </c>
      <c r="D214" s="2" t="str">
        <f ca="1">IF('PR-tampon'!E180="","",IF('PR-tampon'!E180=0,"",INDIRECT(NOM_FR_ACCESSOIRES&amp;ADDRESS('PR-tampon'!$E180,COLUMN(REFERENCEMENT_ACCESSOIRES[[#Headers],[NOM COMMERCIAL DU PROCEDE]])))))</f>
        <v/>
      </c>
      <c r="E214" s="2" t="str">
        <f ca="1">IF('PR-tampon'!E180="","",IF('PR-tampon'!E180=0,"",INDIRECT(NOM_FR_ACCESSOIRES&amp;ADDRESS('PR-tampon'!$E180,COLUMN(REFERENCEMENT_ACCESSOIRES[[#Headers],[FABRICANT/TITULAIRE]])))))</f>
        <v/>
      </c>
      <c r="F214" s="2" t="str">
        <f ca="1">IF('PR-tampon'!E180="","",IF('PR-tampon'!E180=0,"",INDIRECT(NOM_FR_ACCESSOIRES&amp;ADDRESS('PR-tampon'!$E180,COLUMN(REFERENCEMENT_ACCESSOIRES[[#Headers],[TYPE DE DOCUMENT DE REFERENCE]])))))</f>
        <v/>
      </c>
      <c r="G214" s="2" t="str">
        <f ca="1">IF('PR-tampon'!E180="","",IF('PR-tampon'!E180=0,"",INDIRECT(NOM_FR_ACCESSOIRES&amp;ADDRESS('PR-tampon'!$E180,COLUMN(REFERENCEMENT_ACCESSOIRES[[#Headers],[REF]])))))</f>
        <v/>
      </c>
      <c r="H214" s="8" t="str">
        <f ca="1">IF('PR-tampon'!E180="","",IF('PR-tampon'!E180=0,"",INDIRECT(NOM_FR_ACCESSOIRES&amp;ADDRESS('PR-tampon'!$E180,COLUMN(REFERENCEMENT_ACCESSOIRES[[#Headers],[AVIS LIMITE AU]])))))</f>
        <v/>
      </c>
      <c r="I214" s="8" t="str">
        <f ca="1">IF('PR-tampon'!E180="","",IF('PR-tampon'!E180=0,"",INDIRECT(NOM_FR_ACCESSOIRES&amp;ADDRESS('PR-tampon'!$E180,COLUMN(REFERENCEMENT_ACCESSOIRES[[#Headers],[TC/TNC
dans le domaine d''emploi visé]])))))</f>
        <v/>
      </c>
      <c r="J214" s="30" t="str">
        <f ca="1">IF('PR-tampon'!E180="","",IF('PR-tampon'!E180=0,"",INDIRECT(NOM_FR_ACCESSOIRES&amp;ADDRESS('PR-tampon'!$E180,COLUMN(REFERENCEMENT_ACCESSOIRES[[#Headers],[TYPE DE POSE]])))))</f>
        <v/>
      </c>
      <c r="K214" s="30" t="str">
        <f ca="1">IF('PR-tampon'!E180="","",IF('PR-tampon'!E180=0,"",IF(INDIRECT(NOM_FR_ACCESSOIRES&amp;ADDRESS('PR-tampon'!$E180,COLUMN(REFERENCEMENT_ACCESSOIRES[[#Headers],[OBSERVATIONS SUR DOMAINE D''EMPLOI]])))=0,"",INDIRECT(NOM_FR_ACCESSOIRES&amp;ADDRESS('PR-tampon'!$E180,COLUMN(REFERENCEMENT_ACCESSOIRES[[#Headers],[OBSERVATIONS SUR DOMAINE D''EMPLOI]]))))))</f>
        <v/>
      </c>
      <c r="L214" s="30" t="str">
        <f ca="1">IF('PR-tampon'!$E180="","",IF('PR-tampon'!$E180=0,"",INDIRECT(NOM_FR_ACCESSOIRES&amp;ADDRESS('PR-tampon'!$E180,COLUMN(REFERENCEMENT_ACCESSOIRES[[#Headers],[REVETEMENT VISE]])))))</f>
        <v/>
      </c>
      <c r="M214" s="30" t="str">
        <f ca="1">IF('PR-tampon'!$E180="","",IF('PR-tampon'!$E180=0,"",IF(INDIRECT(NOM_FR_ACCESSOIRES&amp;ADDRESS('PR-tampon'!$E180,COLUMN(REFERENCEMENT_ACCESSOIRES[[#Headers],[PRODUITS D''ETANCHEITE]])))=0,"",INDIRECT(NOM_FR_ACCESSOIRES&amp;ADDRESS('PR-tampon'!$E180,COLUMN(REFERENCEMENT_ACCESSOIRES[[#Headers],[PRODUITS D''ETANCHEITE]]))))))</f>
        <v/>
      </c>
      <c r="N214" s="30" t="str">
        <f ca="1">IF('PR-tampon'!$E180="","",IF('PR-tampon'!$E180=0,"",INDIRECT(NOM_FR_ACCESSOIRES&amp;ADDRESS('PR-tampon'!$E180,COLUMN(REFERENCEMENT_ACCESSOIRES[[#Headers],[CHAPE OU MORTIER VISE]])))))</f>
        <v/>
      </c>
      <c r="O214" s="30" t="str">
        <f ca="1">IF('PR-tampon'!$E180="","",IF('PR-tampon'!$E180=0,"",IF(INDIRECT(NOM_FR_ACCESSOIRES&amp;ADDRESS('PR-tampon'!$E180,COLUMN(REFERENCEMENT_ACCESSOIRES[[#Headers],[RESULTAT TYPE ISOLANT]])))=0,"",INDIRECT(NOM_FR_ACCESSOIRES&amp;ADDRESS('PR-tampon'!$E180,COLUMN(REFERENCEMENT_ACCESSOIRES[[#Headers],[RESULTAT TYPE ISOLANT]]))))))</f>
        <v/>
      </c>
    </row>
    <row r="215" spans="2:15" ht="70.150000000000006" customHeight="1" x14ac:dyDescent="0.25">
      <c r="B215" s="8" t="str">
        <f ca="1">IF('PR-tampon'!E181="","",IF('PR-tampon'!E181=0,"",INDIRECT(NOM_FR_ACCESSOIRES&amp;ADDRESS('PR-tampon'!$E181,COLUMN(REFERENCEMENT_ACCESSOIRES[[#Headers],[DATE REFERENCEMENT]])))))</f>
        <v/>
      </c>
      <c r="C215" s="2" t="str">
        <f ca="1">IF('PR-tampon'!E181="","",IF('PR-tampon'!E181=0,"",INDIRECT(NOM_FR_ACCESSOIRES&amp;ADDRESS('PR-tampon'!$E181,COLUMN(REFERENCEMENT_ACCESSOIRES[[#Headers],[TYPE DE PROCEDE]])))))</f>
        <v/>
      </c>
      <c r="D215" s="2" t="str">
        <f ca="1">IF('PR-tampon'!E181="","",IF('PR-tampon'!E181=0,"",INDIRECT(NOM_FR_ACCESSOIRES&amp;ADDRESS('PR-tampon'!$E181,COLUMN(REFERENCEMENT_ACCESSOIRES[[#Headers],[NOM COMMERCIAL DU PROCEDE]])))))</f>
        <v/>
      </c>
      <c r="E215" s="2" t="str">
        <f ca="1">IF('PR-tampon'!E181="","",IF('PR-tampon'!E181=0,"",INDIRECT(NOM_FR_ACCESSOIRES&amp;ADDRESS('PR-tampon'!$E181,COLUMN(REFERENCEMENT_ACCESSOIRES[[#Headers],[FABRICANT/TITULAIRE]])))))</f>
        <v/>
      </c>
      <c r="F215" s="2" t="str">
        <f ca="1">IF('PR-tampon'!E181="","",IF('PR-tampon'!E181=0,"",INDIRECT(NOM_FR_ACCESSOIRES&amp;ADDRESS('PR-tampon'!$E181,COLUMN(REFERENCEMENT_ACCESSOIRES[[#Headers],[TYPE DE DOCUMENT DE REFERENCE]])))))</f>
        <v/>
      </c>
      <c r="G215" s="2" t="str">
        <f ca="1">IF('PR-tampon'!E181="","",IF('PR-tampon'!E181=0,"",INDIRECT(NOM_FR_ACCESSOIRES&amp;ADDRESS('PR-tampon'!$E181,COLUMN(REFERENCEMENT_ACCESSOIRES[[#Headers],[REF]])))))</f>
        <v/>
      </c>
      <c r="H215" s="8" t="str">
        <f ca="1">IF('PR-tampon'!E181="","",IF('PR-tampon'!E181=0,"",INDIRECT(NOM_FR_ACCESSOIRES&amp;ADDRESS('PR-tampon'!$E181,COLUMN(REFERENCEMENT_ACCESSOIRES[[#Headers],[AVIS LIMITE AU]])))))</f>
        <v/>
      </c>
      <c r="I215" s="8" t="str">
        <f ca="1">IF('PR-tampon'!E181="","",IF('PR-tampon'!E181=0,"",INDIRECT(NOM_FR_ACCESSOIRES&amp;ADDRESS('PR-tampon'!$E181,COLUMN(REFERENCEMENT_ACCESSOIRES[[#Headers],[TC/TNC
dans le domaine d''emploi visé]])))))</f>
        <v/>
      </c>
      <c r="J215" s="30" t="str">
        <f ca="1">IF('PR-tampon'!E181="","",IF('PR-tampon'!E181=0,"",INDIRECT(NOM_FR_ACCESSOIRES&amp;ADDRESS('PR-tampon'!$E181,COLUMN(REFERENCEMENT_ACCESSOIRES[[#Headers],[TYPE DE POSE]])))))</f>
        <v/>
      </c>
      <c r="K215" s="30" t="str">
        <f ca="1">IF('PR-tampon'!E181="","",IF('PR-tampon'!E181=0,"",IF(INDIRECT(NOM_FR_ACCESSOIRES&amp;ADDRESS('PR-tampon'!$E181,COLUMN(REFERENCEMENT_ACCESSOIRES[[#Headers],[OBSERVATIONS SUR DOMAINE D''EMPLOI]])))=0,"",INDIRECT(NOM_FR_ACCESSOIRES&amp;ADDRESS('PR-tampon'!$E181,COLUMN(REFERENCEMENT_ACCESSOIRES[[#Headers],[OBSERVATIONS SUR DOMAINE D''EMPLOI]]))))))</f>
        <v/>
      </c>
      <c r="L215" s="30" t="str">
        <f ca="1">IF('PR-tampon'!$E181="","",IF('PR-tampon'!$E181=0,"",INDIRECT(NOM_FR_ACCESSOIRES&amp;ADDRESS('PR-tampon'!$E181,COLUMN(REFERENCEMENT_ACCESSOIRES[[#Headers],[REVETEMENT VISE]])))))</f>
        <v/>
      </c>
      <c r="M215" s="30" t="str">
        <f ca="1">IF('PR-tampon'!$E181="","",IF('PR-tampon'!$E181=0,"",IF(INDIRECT(NOM_FR_ACCESSOIRES&amp;ADDRESS('PR-tampon'!$E181,COLUMN(REFERENCEMENT_ACCESSOIRES[[#Headers],[PRODUITS D''ETANCHEITE]])))=0,"",INDIRECT(NOM_FR_ACCESSOIRES&amp;ADDRESS('PR-tampon'!$E181,COLUMN(REFERENCEMENT_ACCESSOIRES[[#Headers],[PRODUITS D''ETANCHEITE]]))))))</f>
        <v/>
      </c>
      <c r="N215" s="30" t="str">
        <f ca="1">IF('PR-tampon'!$E181="","",IF('PR-tampon'!$E181=0,"",INDIRECT(NOM_FR_ACCESSOIRES&amp;ADDRESS('PR-tampon'!$E181,COLUMN(REFERENCEMENT_ACCESSOIRES[[#Headers],[CHAPE OU MORTIER VISE]])))))</f>
        <v/>
      </c>
      <c r="O215" s="30" t="str">
        <f ca="1">IF('PR-tampon'!$E181="","",IF('PR-tampon'!$E181=0,"",IF(INDIRECT(NOM_FR_ACCESSOIRES&amp;ADDRESS('PR-tampon'!$E181,COLUMN(REFERENCEMENT_ACCESSOIRES[[#Headers],[RESULTAT TYPE ISOLANT]])))=0,"",INDIRECT(NOM_FR_ACCESSOIRES&amp;ADDRESS('PR-tampon'!$E181,COLUMN(REFERENCEMENT_ACCESSOIRES[[#Headers],[RESULTAT TYPE ISOLANT]]))))))</f>
        <v/>
      </c>
    </row>
    <row r="216" spans="2:15" ht="70.150000000000006" customHeight="1" x14ac:dyDescent="0.25">
      <c r="B216" s="8" t="str">
        <f ca="1">IF('PR-tampon'!E182="","",IF('PR-tampon'!E182=0,"",INDIRECT(NOM_FR_ACCESSOIRES&amp;ADDRESS('PR-tampon'!$E182,COLUMN(REFERENCEMENT_ACCESSOIRES[[#Headers],[DATE REFERENCEMENT]])))))</f>
        <v/>
      </c>
      <c r="C216" s="2" t="str">
        <f ca="1">IF('PR-tampon'!E182="","",IF('PR-tampon'!E182=0,"",INDIRECT(NOM_FR_ACCESSOIRES&amp;ADDRESS('PR-tampon'!$E182,COLUMN(REFERENCEMENT_ACCESSOIRES[[#Headers],[TYPE DE PROCEDE]])))))</f>
        <v/>
      </c>
      <c r="D216" s="2" t="str">
        <f ca="1">IF('PR-tampon'!E182="","",IF('PR-tampon'!E182=0,"",INDIRECT(NOM_FR_ACCESSOIRES&amp;ADDRESS('PR-tampon'!$E182,COLUMN(REFERENCEMENT_ACCESSOIRES[[#Headers],[NOM COMMERCIAL DU PROCEDE]])))))</f>
        <v/>
      </c>
      <c r="E216" s="2" t="str">
        <f ca="1">IF('PR-tampon'!E182="","",IF('PR-tampon'!E182=0,"",INDIRECT(NOM_FR_ACCESSOIRES&amp;ADDRESS('PR-tampon'!$E182,COLUMN(REFERENCEMENT_ACCESSOIRES[[#Headers],[FABRICANT/TITULAIRE]])))))</f>
        <v/>
      </c>
      <c r="F216" s="2" t="str">
        <f ca="1">IF('PR-tampon'!E182="","",IF('PR-tampon'!E182=0,"",INDIRECT(NOM_FR_ACCESSOIRES&amp;ADDRESS('PR-tampon'!$E182,COLUMN(REFERENCEMENT_ACCESSOIRES[[#Headers],[TYPE DE DOCUMENT DE REFERENCE]])))))</f>
        <v/>
      </c>
      <c r="G216" s="2" t="str">
        <f ca="1">IF('PR-tampon'!E182="","",IF('PR-tampon'!E182=0,"",INDIRECT(NOM_FR_ACCESSOIRES&amp;ADDRESS('PR-tampon'!$E182,COLUMN(REFERENCEMENT_ACCESSOIRES[[#Headers],[REF]])))))</f>
        <v/>
      </c>
      <c r="H216" s="8" t="str">
        <f ca="1">IF('PR-tampon'!E182="","",IF('PR-tampon'!E182=0,"",INDIRECT(NOM_FR_ACCESSOIRES&amp;ADDRESS('PR-tampon'!$E182,COLUMN(REFERENCEMENT_ACCESSOIRES[[#Headers],[AVIS LIMITE AU]])))))</f>
        <v/>
      </c>
      <c r="I216" s="8" t="str">
        <f ca="1">IF('PR-tampon'!E182="","",IF('PR-tampon'!E182=0,"",INDIRECT(NOM_FR_ACCESSOIRES&amp;ADDRESS('PR-tampon'!$E182,COLUMN(REFERENCEMENT_ACCESSOIRES[[#Headers],[TC/TNC
dans le domaine d''emploi visé]])))))</f>
        <v/>
      </c>
      <c r="J216" s="30" t="str">
        <f ca="1">IF('PR-tampon'!E182="","",IF('PR-tampon'!E182=0,"",INDIRECT(NOM_FR_ACCESSOIRES&amp;ADDRESS('PR-tampon'!$E182,COLUMN(REFERENCEMENT_ACCESSOIRES[[#Headers],[TYPE DE POSE]])))))</f>
        <v/>
      </c>
      <c r="K216" s="30" t="str">
        <f ca="1">IF('PR-tampon'!E182="","",IF('PR-tampon'!E182=0,"",IF(INDIRECT(NOM_FR_ACCESSOIRES&amp;ADDRESS('PR-tampon'!$E182,COLUMN(REFERENCEMENT_ACCESSOIRES[[#Headers],[OBSERVATIONS SUR DOMAINE D''EMPLOI]])))=0,"",INDIRECT(NOM_FR_ACCESSOIRES&amp;ADDRESS('PR-tampon'!$E182,COLUMN(REFERENCEMENT_ACCESSOIRES[[#Headers],[OBSERVATIONS SUR DOMAINE D''EMPLOI]]))))))</f>
        <v/>
      </c>
      <c r="L216" s="30" t="str">
        <f ca="1">IF('PR-tampon'!$E182="","",IF('PR-tampon'!$E182=0,"",INDIRECT(NOM_FR_ACCESSOIRES&amp;ADDRESS('PR-tampon'!$E182,COLUMN(REFERENCEMENT_ACCESSOIRES[[#Headers],[REVETEMENT VISE]])))))</f>
        <v/>
      </c>
      <c r="M216" s="30" t="str">
        <f ca="1">IF('PR-tampon'!$E182="","",IF('PR-tampon'!$E182=0,"",IF(INDIRECT(NOM_FR_ACCESSOIRES&amp;ADDRESS('PR-tampon'!$E182,COLUMN(REFERENCEMENT_ACCESSOIRES[[#Headers],[PRODUITS D''ETANCHEITE]])))=0,"",INDIRECT(NOM_FR_ACCESSOIRES&amp;ADDRESS('PR-tampon'!$E182,COLUMN(REFERENCEMENT_ACCESSOIRES[[#Headers],[PRODUITS D''ETANCHEITE]]))))))</f>
        <v/>
      </c>
      <c r="N216" s="30" t="str">
        <f ca="1">IF('PR-tampon'!$E182="","",IF('PR-tampon'!$E182=0,"",INDIRECT(NOM_FR_ACCESSOIRES&amp;ADDRESS('PR-tampon'!$E182,COLUMN(REFERENCEMENT_ACCESSOIRES[[#Headers],[CHAPE OU MORTIER VISE]])))))</f>
        <v/>
      </c>
      <c r="O216" s="30" t="str">
        <f ca="1">IF('PR-tampon'!$E182="","",IF('PR-tampon'!$E182=0,"",IF(INDIRECT(NOM_FR_ACCESSOIRES&amp;ADDRESS('PR-tampon'!$E182,COLUMN(REFERENCEMENT_ACCESSOIRES[[#Headers],[RESULTAT TYPE ISOLANT]])))=0,"",INDIRECT(NOM_FR_ACCESSOIRES&amp;ADDRESS('PR-tampon'!$E182,COLUMN(REFERENCEMENT_ACCESSOIRES[[#Headers],[RESULTAT TYPE ISOLANT]]))))))</f>
        <v/>
      </c>
    </row>
    <row r="217" spans="2:15" ht="70.150000000000006" customHeight="1" x14ac:dyDescent="0.25">
      <c r="B217" s="8" t="str">
        <f ca="1">IF('PR-tampon'!E183="","",IF('PR-tampon'!E183=0,"",INDIRECT(NOM_FR_ACCESSOIRES&amp;ADDRESS('PR-tampon'!$E183,COLUMN(REFERENCEMENT_ACCESSOIRES[[#Headers],[DATE REFERENCEMENT]])))))</f>
        <v/>
      </c>
      <c r="C217" s="2" t="str">
        <f ca="1">IF('PR-tampon'!E183="","",IF('PR-tampon'!E183=0,"",INDIRECT(NOM_FR_ACCESSOIRES&amp;ADDRESS('PR-tampon'!$E183,COLUMN(REFERENCEMENT_ACCESSOIRES[[#Headers],[TYPE DE PROCEDE]])))))</f>
        <v/>
      </c>
      <c r="D217" s="2" t="str">
        <f ca="1">IF('PR-tampon'!E183="","",IF('PR-tampon'!E183=0,"",INDIRECT(NOM_FR_ACCESSOIRES&amp;ADDRESS('PR-tampon'!$E183,COLUMN(REFERENCEMENT_ACCESSOIRES[[#Headers],[NOM COMMERCIAL DU PROCEDE]])))))</f>
        <v/>
      </c>
      <c r="E217" s="2" t="str">
        <f ca="1">IF('PR-tampon'!E183="","",IF('PR-tampon'!E183=0,"",INDIRECT(NOM_FR_ACCESSOIRES&amp;ADDRESS('PR-tampon'!$E183,COLUMN(REFERENCEMENT_ACCESSOIRES[[#Headers],[FABRICANT/TITULAIRE]])))))</f>
        <v/>
      </c>
      <c r="F217" s="2" t="str">
        <f ca="1">IF('PR-tampon'!E183="","",IF('PR-tampon'!E183=0,"",INDIRECT(NOM_FR_ACCESSOIRES&amp;ADDRESS('PR-tampon'!$E183,COLUMN(REFERENCEMENT_ACCESSOIRES[[#Headers],[TYPE DE DOCUMENT DE REFERENCE]])))))</f>
        <v/>
      </c>
      <c r="G217" s="2" t="str">
        <f ca="1">IF('PR-tampon'!E183="","",IF('PR-tampon'!E183=0,"",INDIRECT(NOM_FR_ACCESSOIRES&amp;ADDRESS('PR-tampon'!$E183,COLUMN(REFERENCEMENT_ACCESSOIRES[[#Headers],[REF]])))))</f>
        <v/>
      </c>
      <c r="H217" s="8" t="str">
        <f ca="1">IF('PR-tampon'!E183="","",IF('PR-tampon'!E183=0,"",INDIRECT(NOM_FR_ACCESSOIRES&amp;ADDRESS('PR-tampon'!$E183,COLUMN(REFERENCEMENT_ACCESSOIRES[[#Headers],[AVIS LIMITE AU]])))))</f>
        <v/>
      </c>
      <c r="I217" s="8" t="str">
        <f ca="1">IF('PR-tampon'!E183="","",IF('PR-tampon'!E183=0,"",INDIRECT(NOM_FR_ACCESSOIRES&amp;ADDRESS('PR-tampon'!$E183,COLUMN(REFERENCEMENT_ACCESSOIRES[[#Headers],[TC/TNC
dans le domaine d''emploi visé]])))))</f>
        <v/>
      </c>
      <c r="J217" s="30" t="str">
        <f ca="1">IF('PR-tampon'!E183="","",IF('PR-tampon'!E183=0,"",INDIRECT(NOM_FR_ACCESSOIRES&amp;ADDRESS('PR-tampon'!$E183,COLUMN(REFERENCEMENT_ACCESSOIRES[[#Headers],[TYPE DE POSE]])))))</f>
        <v/>
      </c>
      <c r="K217" s="30" t="str">
        <f ca="1">IF('PR-tampon'!E183="","",IF('PR-tampon'!E183=0,"",IF(INDIRECT(NOM_FR_ACCESSOIRES&amp;ADDRESS('PR-tampon'!$E183,COLUMN(REFERENCEMENT_ACCESSOIRES[[#Headers],[OBSERVATIONS SUR DOMAINE D''EMPLOI]])))=0,"",INDIRECT(NOM_FR_ACCESSOIRES&amp;ADDRESS('PR-tampon'!$E183,COLUMN(REFERENCEMENT_ACCESSOIRES[[#Headers],[OBSERVATIONS SUR DOMAINE D''EMPLOI]]))))))</f>
        <v/>
      </c>
      <c r="L217" s="30" t="str">
        <f ca="1">IF('PR-tampon'!$E183="","",IF('PR-tampon'!$E183=0,"",INDIRECT(NOM_FR_ACCESSOIRES&amp;ADDRESS('PR-tampon'!$E183,COLUMN(REFERENCEMENT_ACCESSOIRES[[#Headers],[REVETEMENT VISE]])))))</f>
        <v/>
      </c>
      <c r="M217" s="30" t="str">
        <f ca="1">IF('PR-tampon'!$E183="","",IF('PR-tampon'!$E183=0,"",IF(INDIRECT(NOM_FR_ACCESSOIRES&amp;ADDRESS('PR-tampon'!$E183,COLUMN(REFERENCEMENT_ACCESSOIRES[[#Headers],[PRODUITS D''ETANCHEITE]])))=0,"",INDIRECT(NOM_FR_ACCESSOIRES&amp;ADDRESS('PR-tampon'!$E183,COLUMN(REFERENCEMENT_ACCESSOIRES[[#Headers],[PRODUITS D''ETANCHEITE]]))))))</f>
        <v/>
      </c>
      <c r="N217" s="30" t="str">
        <f ca="1">IF('PR-tampon'!$E183="","",IF('PR-tampon'!$E183=0,"",INDIRECT(NOM_FR_ACCESSOIRES&amp;ADDRESS('PR-tampon'!$E183,COLUMN(REFERENCEMENT_ACCESSOIRES[[#Headers],[CHAPE OU MORTIER VISE]])))))</f>
        <v/>
      </c>
      <c r="O217" s="30" t="str">
        <f ca="1">IF('PR-tampon'!$E183="","",IF('PR-tampon'!$E183=0,"",IF(INDIRECT(NOM_FR_ACCESSOIRES&amp;ADDRESS('PR-tampon'!$E183,COLUMN(REFERENCEMENT_ACCESSOIRES[[#Headers],[RESULTAT TYPE ISOLANT]])))=0,"",INDIRECT(NOM_FR_ACCESSOIRES&amp;ADDRESS('PR-tampon'!$E183,COLUMN(REFERENCEMENT_ACCESSOIRES[[#Headers],[RESULTAT TYPE ISOLANT]]))))))</f>
        <v/>
      </c>
    </row>
    <row r="218" spans="2:15" ht="70.150000000000006" customHeight="1" x14ac:dyDescent="0.25">
      <c r="B218" s="8" t="str">
        <f ca="1">IF('PR-tampon'!E184="","",IF('PR-tampon'!E184=0,"",INDIRECT(NOM_FR_ACCESSOIRES&amp;ADDRESS('PR-tampon'!$E184,COLUMN(REFERENCEMENT_ACCESSOIRES[[#Headers],[DATE REFERENCEMENT]])))))</f>
        <v/>
      </c>
      <c r="C218" s="2" t="str">
        <f ca="1">IF('PR-tampon'!E184="","",IF('PR-tampon'!E184=0,"",INDIRECT(NOM_FR_ACCESSOIRES&amp;ADDRESS('PR-tampon'!$E184,COLUMN(REFERENCEMENT_ACCESSOIRES[[#Headers],[TYPE DE PROCEDE]])))))</f>
        <v/>
      </c>
      <c r="D218" s="2" t="str">
        <f ca="1">IF('PR-tampon'!E184="","",IF('PR-tampon'!E184=0,"",INDIRECT(NOM_FR_ACCESSOIRES&amp;ADDRESS('PR-tampon'!$E184,COLUMN(REFERENCEMENT_ACCESSOIRES[[#Headers],[NOM COMMERCIAL DU PROCEDE]])))))</f>
        <v/>
      </c>
      <c r="E218" s="2" t="str">
        <f ca="1">IF('PR-tampon'!E184="","",IF('PR-tampon'!E184=0,"",INDIRECT(NOM_FR_ACCESSOIRES&amp;ADDRESS('PR-tampon'!$E184,COLUMN(REFERENCEMENT_ACCESSOIRES[[#Headers],[FABRICANT/TITULAIRE]])))))</f>
        <v/>
      </c>
      <c r="F218" s="2" t="str">
        <f ca="1">IF('PR-tampon'!E184="","",IF('PR-tampon'!E184=0,"",INDIRECT(NOM_FR_ACCESSOIRES&amp;ADDRESS('PR-tampon'!$E184,COLUMN(REFERENCEMENT_ACCESSOIRES[[#Headers],[TYPE DE DOCUMENT DE REFERENCE]])))))</f>
        <v/>
      </c>
      <c r="G218" s="2" t="str">
        <f ca="1">IF('PR-tampon'!E184="","",IF('PR-tampon'!E184=0,"",INDIRECT(NOM_FR_ACCESSOIRES&amp;ADDRESS('PR-tampon'!$E184,COLUMN(REFERENCEMENT_ACCESSOIRES[[#Headers],[REF]])))))</f>
        <v/>
      </c>
      <c r="H218" s="8" t="str">
        <f ca="1">IF('PR-tampon'!E184="","",IF('PR-tampon'!E184=0,"",INDIRECT(NOM_FR_ACCESSOIRES&amp;ADDRESS('PR-tampon'!$E184,COLUMN(REFERENCEMENT_ACCESSOIRES[[#Headers],[AVIS LIMITE AU]])))))</f>
        <v/>
      </c>
      <c r="I218" s="8" t="str">
        <f ca="1">IF('PR-tampon'!E184="","",IF('PR-tampon'!E184=0,"",INDIRECT(NOM_FR_ACCESSOIRES&amp;ADDRESS('PR-tampon'!$E184,COLUMN(REFERENCEMENT_ACCESSOIRES[[#Headers],[TC/TNC
dans le domaine d''emploi visé]])))))</f>
        <v/>
      </c>
      <c r="J218" s="30" t="str">
        <f ca="1">IF('PR-tampon'!E184="","",IF('PR-tampon'!E184=0,"",INDIRECT(NOM_FR_ACCESSOIRES&amp;ADDRESS('PR-tampon'!$E184,COLUMN(REFERENCEMENT_ACCESSOIRES[[#Headers],[TYPE DE POSE]])))))</f>
        <v/>
      </c>
      <c r="K218" s="30" t="str">
        <f ca="1">IF('PR-tampon'!E184="","",IF('PR-tampon'!E184=0,"",IF(INDIRECT(NOM_FR_ACCESSOIRES&amp;ADDRESS('PR-tampon'!$E184,COLUMN(REFERENCEMENT_ACCESSOIRES[[#Headers],[OBSERVATIONS SUR DOMAINE D''EMPLOI]])))=0,"",INDIRECT(NOM_FR_ACCESSOIRES&amp;ADDRESS('PR-tampon'!$E184,COLUMN(REFERENCEMENT_ACCESSOIRES[[#Headers],[OBSERVATIONS SUR DOMAINE D''EMPLOI]]))))))</f>
        <v/>
      </c>
      <c r="L218" s="30" t="str">
        <f ca="1">IF('PR-tampon'!$E184="","",IF('PR-tampon'!$E184=0,"",INDIRECT(NOM_FR_ACCESSOIRES&amp;ADDRESS('PR-tampon'!$E184,COLUMN(REFERENCEMENT_ACCESSOIRES[[#Headers],[REVETEMENT VISE]])))))</f>
        <v/>
      </c>
      <c r="M218" s="30" t="str">
        <f ca="1">IF('PR-tampon'!$E184="","",IF('PR-tampon'!$E184=0,"",IF(INDIRECT(NOM_FR_ACCESSOIRES&amp;ADDRESS('PR-tampon'!$E184,COLUMN(REFERENCEMENT_ACCESSOIRES[[#Headers],[PRODUITS D''ETANCHEITE]])))=0,"",INDIRECT(NOM_FR_ACCESSOIRES&amp;ADDRESS('PR-tampon'!$E184,COLUMN(REFERENCEMENT_ACCESSOIRES[[#Headers],[PRODUITS D''ETANCHEITE]]))))))</f>
        <v/>
      </c>
      <c r="N218" s="30" t="str">
        <f ca="1">IF('PR-tampon'!$E184="","",IF('PR-tampon'!$E184=0,"",INDIRECT(NOM_FR_ACCESSOIRES&amp;ADDRESS('PR-tampon'!$E184,COLUMN(REFERENCEMENT_ACCESSOIRES[[#Headers],[CHAPE OU MORTIER VISE]])))))</f>
        <v/>
      </c>
      <c r="O218" s="30" t="str">
        <f ca="1">IF('PR-tampon'!$E184="","",IF('PR-tampon'!$E184=0,"",IF(INDIRECT(NOM_FR_ACCESSOIRES&amp;ADDRESS('PR-tampon'!$E184,COLUMN(REFERENCEMENT_ACCESSOIRES[[#Headers],[RESULTAT TYPE ISOLANT]])))=0,"",INDIRECT(NOM_FR_ACCESSOIRES&amp;ADDRESS('PR-tampon'!$E184,COLUMN(REFERENCEMENT_ACCESSOIRES[[#Headers],[RESULTAT TYPE ISOLANT]]))))))</f>
        <v/>
      </c>
    </row>
    <row r="219" spans="2:15" ht="70.150000000000006" customHeight="1" x14ac:dyDescent="0.25">
      <c r="B219" s="8" t="str">
        <f ca="1">IF('PR-tampon'!E185="","",IF('PR-tampon'!E185=0,"",INDIRECT(NOM_FR_ACCESSOIRES&amp;ADDRESS('PR-tampon'!$E185,COLUMN(REFERENCEMENT_ACCESSOIRES[[#Headers],[DATE REFERENCEMENT]])))))</f>
        <v/>
      </c>
      <c r="C219" s="2" t="str">
        <f ca="1">IF('PR-tampon'!E185="","",IF('PR-tampon'!E185=0,"",INDIRECT(NOM_FR_ACCESSOIRES&amp;ADDRESS('PR-tampon'!$E185,COLUMN(REFERENCEMENT_ACCESSOIRES[[#Headers],[TYPE DE PROCEDE]])))))</f>
        <v/>
      </c>
      <c r="D219" s="2" t="str">
        <f ca="1">IF('PR-tampon'!E185="","",IF('PR-tampon'!E185=0,"",INDIRECT(NOM_FR_ACCESSOIRES&amp;ADDRESS('PR-tampon'!$E185,COLUMN(REFERENCEMENT_ACCESSOIRES[[#Headers],[NOM COMMERCIAL DU PROCEDE]])))))</f>
        <v/>
      </c>
      <c r="E219" s="2" t="str">
        <f ca="1">IF('PR-tampon'!E185="","",IF('PR-tampon'!E185=0,"",INDIRECT(NOM_FR_ACCESSOIRES&amp;ADDRESS('PR-tampon'!$E185,COLUMN(REFERENCEMENT_ACCESSOIRES[[#Headers],[FABRICANT/TITULAIRE]])))))</f>
        <v/>
      </c>
      <c r="F219" s="2" t="str">
        <f ca="1">IF('PR-tampon'!E185="","",IF('PR-tampon'!E185=0,"",INDIRECT(NOM_FR_ACCESSOIRES&amp;ADDRESS('PR-tampon'!$E185,COLUMN(REFERENCEMENT_ACCESSOIRES[[#Headers],[TYPE DE DOCUMENT DE REFERENCE]])))))</f>
        <v/>
      </c>
      <c r="G219" s="2" t="str">
        <f ca="1">IF('PR-tampon'!E185="","",IF('PR-tampon'!E185=0,"",INDIRECT(NOM_FR_ACCESSOIRES&amp;ADDRESS('PR-tampon'!$E185,COLUMN(REFERENCEMENT_ACCESSOIRES[[#Headers],[REF]])))))</f>
        <v/>
      </c>
      <c r="H219" s="8" t="str">
        <f ca="1">IF('PR-tampon'!E185="","",IF('PR-tampon'!E185=0,"",INDIRECT(NOM_FR_ACCESSOIRES&amp;ADDRESS('PR-tampon'!$E185,COLUMN(REFERENCEMENT_ACCESSOIRES[[#Headers],[AVIS LIMITE AU]])))))</f>
        <v/>
      </c>
      <c r="I219" s="8" t="str">
        <f ca="1">IF('PR-tampon'!E185="","",IF('PR-tampon'!E185=0,"",INDIRECT(NOM_FR_ACCESSOIRES&amp;ADDRESS('PR-tampon'!$E185,COLUMN(REFERENCEMENT_ACCESSOIRES[[#Headers],[TC/TNC
dans le domaine d''emploi visé]])))))</f>
        <v/>
      </c>
      <c r="J219" s="30" t="str">
        <f ca="1">IF('PR-tampon'!E185="","",IF('PR-tampon'!E185=0,"",INDIRECT(NOM_FR_ACCESSOIRES&amp;ADDRESS('PR-tampon'!$E185,COLUMN(REFERENCEMENT_ACCESSOIRES[[#Headers],[TYPE DE POSE]])))))</f>
        <v/>
      </c>
      <c r="K219" s="30" t="str">
        <f ca="1">IF('PR-tampon'!E185="","",IF('PR-tampon'!E185=0,"",IF(INDIRECT(NOM_FR_ACCESSOIRES&amp;ADDRESS('PR-tampon'!$E185,COLUMN(REFERENCEMENT_ACCESSOIRES[[#Headers],[OBSERVATIONS SUR DOMAINE D''EMPLOI]])))=0,"",INDIRECT(NOM_FR_ACCESSOIRES&amp;ADDRESS('PR-tampon'!$E185,COLUMN(REFERENCEMENT_ACCESSOIRES[[#Headers],[OBSERVATIONS SUR DOMAINE D''EMPLOI]]))))))</f>
        <v/>
      </c>
      <c r="L219" s="30" t="str">
        <f ca="1">IF('PR-tampon'!$E185="","",IF('PR-tampon'!$E185=0,"",INDIRECT(NOM_FR_ACCESSOIRES&amp;ADDRESS('PR-tampon'!$E185,COLUMN(REFERENCEMENT_ACCESSOIRES[[#Headers],[REVETEMENT VISE]])))))</f>
        <v/>
      </c>
      <c r="M219" s="30" t="str">
        <f ca="1">IF('PR-tampon'!$E185="","",IF('PR-tampon'!$E185=0,"",IF(INDIRECT(NOM_FR_ACCESSOIRES&amp;ADDRESS('PR-tampon'!$E185,COLUMN(REFERENCEMENT_ACCESSOIRES[[#Headers],[PRODUITS D''ETANCHEITE]])))=0,"",INDIRECT(NOM_FR_ACCESSOIRES&amp;ADDRESS('PR-tampon'!$E185,COLUMN(REFERENCEMENT_ACCESSOIRES[[#Headers],[PRODUITS D''ETANCHEITE]]))))))</f>
        <v/>
      </c>
      <c r="N219" s="30" t="str">
        <f ca="1">IF('PR-tampon'!$E185="","",IF('PR-tampon'!$E185=0,"",INDIRECT(NOM_FR_ACCESSOIRES&amp;ADDRESS('PR-tampon'!$E185,COLUMN(REFERENCEMENT_ACCESSOIRES[[#Headers],[CHAPE OU MORTIER VISE]])))))</f>
        <v/>
      </c>
      <c r="O219" s="30" t="str">
        <f ca="1">IF('PR-tampon'!$E185="","",IF('PR-tampon'!$E185=0,"",IF(INDIRECT(NOM_FR_ACCESSOIRES&amp;ADDRESS('PR-tampon'!$E185,COLUMN(REFERENCEMENT_ACCESSOIRES[[#Headers],[RESULTAT TYPE ISOLANT]])))=0,"",INDIRECT(NOM_FR_ACCESSOIRES&amp;ADDRESS('PR-tampon'!$E185,COLUMN(REFERENCEMENT_ACCESSOIRES[[#Headers],[RESULTAT TYPE ISOLANT]]))))))</f>
        <v/>
      </c>
    </row>
    <row r="220" spans="2:15" ht="70.150000000000006" customHeight="1" x14ac:dyDescent="0.25">
      <c r="B220" s="8" t="str">
        <f ca="1">IF('PR-tampon'!E186="","",IF('PR-tampon'!E186=0,"",INDIRECT(NOM_FR_ACCESSOIRES&amp;ADDRESS('PR-tampon'!$E186,COLUMN(REFERENCEMENT_ACCESSOIRES[[#Headers],[DATE REFERENCEMENT]])))))</f>
        <v/>
      </c>
      <c r="C220" s="2" t="str">
        <f ca="1">IF('PR-tampon'!E186="","",IF('PR-tampon'!E186=0,"",INDIRECT(NOM_FR_ACCESSOIRES&amp;ADDRESS('PR-tampon'!$E186,COLUMN(REFERENCEMENT_ACCESSOIRES[[#Headers],[TYPE DE PROCEDE]])))))</f>
        <v/>
      </c>
      <c r="D220" s="2" t="str">
        <f ca="1">IF('PR-tampon'!E186="","",IF('PR-tampon'!E186=0,"",INDIRECT(NOM_FR_ACCESSOIRES&amp;ADDRESS('PR-tampon'!$E186,COLUMN(REFERENCEMENT_ACCESSOIRES[[#Headers],[NOM COMMERCIAL DU PROCEDE]])))))</f>
        <v/>
      </c>
      <c r="E220" s="2" t="str">
        <f ca="1">IF('PR-tampon'!E186="","",IF('PR-tampon'!E186=0,"",INDIRECT(NOM_FR_ACCESSOIRES&amp;ADDRESS('PR-tampon'!$E186,COLUMN(REFERENCEMENT_ACCESSOIRES[[#Headers],[FABRICANT/TITULAIRE]])))))</f>
        <v/>
      </c>
      <c r="F220" s="2" t="str">
        <f ca="1">IF('PR-tampon'!E186="","",IF('PR-tampon'!E186=0,"",INDIRECT(NOM_FR_ACCESSOIRES&amp;ADDRESS('PR-tampon'!$E186,COLUMN(REFERENCEMENT_ACCESSOIRES[[#Headers],[TYPE DE DOCUMENT DE REFERENCE]])))))</f>
        <v/>
      </c>
      <c r="G220" s="2" t="str">
        <f ca="1">IF('PR-tampon'!E186="","",IF('PR-tampon'!E186=0,"",INDIRECT(NOM_FR_ACCESSOIRES&amp;ADDRESS('PR-tampon'!$E186,COLUMN(REFERENCEMENT_ACCESSOIRES[[#Headers],[REF]])))))</f>
        <v/>
      </c>
      <c r="H220" s="8" t="str">
        <f ca="1">IF('PR-tampon'!E186="","",IF('PR-tampon'!E186=0,"",INDIRECT(NOM_FR_ACCESSOIRES&amp;ADDRESS('PR-tampon'!$E186,COLUMN(REFERENCEMENT_ACCESSOIRES[[#Headers],[AVIS LIMITE AU]])))))</f>
        <v/>
      </c>
      <c r="I220" s="8" t="str">
        <f ca="1">IF('PR-tampon'!E186="","",IF('PR-tampon'!E186=0,"",INDIRECT(NOM_FR_ACCESSOIRES&amp;ADDRESS('PR-tampon'!$E186,COLUMN(REFERENCEMENT_ACCESSOIRES[[#Headers],[TC/TNC
dans le domaine d''emploi visé]])))))</f>
        <v/>
      </c>
      <c r="J220" s="30" t="str">
        <f ca="1">IF('PR-tampon'!E186="","",IF('PR-tampon'!E186=0,"",INDIRECT(NOM_FR_ACCESSOIRES&amp;ADDRESS('PR-tampon'!$E186,COLUMN(REFERENCEMENT_ACCESSOIRES[[#Headers],[TYPE DE POSE]])))))</f>
        <v/>
      </c>
      <c r="K220" s="30" t="str">
        <f ca="1">IF('PR-tampon'!E186="","",IF('PR-tampon'!E186=0,"",IF(INDIRECT(NOM_FR_ACCESSOIRES&amp;ADDRESS('PR-tampon'!$E186,COLUMN(REFERENCEMENT_ACCESSOIRES[[#Headers],[OBSERVATIONS SUR DOMAINE D''EMPLOI]])))=0,"",INDIRECT(NOM_FR_ACCESSOIRES&amp;ADDRESS('PR-tampon'!$E186,COLUMN(REFERENCEMENT_ACCESSOIRES[[#Headers],[OBSERVATIONS SUR DOMAINE D''EMPLOI]]))))))</f>
        <v/>
      </c>
      <c r="L220" s="30" t="str">
        <f ca="1">IF('PR-tampon'!$E186="","",IF('PR-tampon'!$E186=0,"",INDIRECT(NOM_FR_ACCESSOIRES&amp;ADDRESS('PR-tampon'!$E186,COLUMN(REFERENCEMENT_ACCESSOIRES[[#Headers],[REVETEMENT VISE]])))))</f>
        <v/>
      </c>
      <c r="M220" s="30" t="str">
        <f ca="1">IF('PR-tampon'!$E186="","",IF('PR-tampon'!$E186=0,"",IF(INDIRECT(NOM_FR_ACCESSOIRES&amp;ADDRESS('PR-tampon'!$E186,COLUMN(REFERENCEMENT_ACCESSOIRES[[#Headers],[PRODUITS D''ETANCHEITE]])))=0,"",INDIRECT(NOM_FR_ACCESSOIRES&amp;ADDRESS('PR-tampon'!$E186,COLUMN(REFERENCEMENT_ACCESSOIRES[[#Headers],[PRODUITS D''ETANCHEITE]]))))))</f>
        <v/>
      </c>
      <c r="N220" s="30" t="str">
        <f ca="1">IF('PR-tampon'!$E186="","",IF('PR-tampon'!$E186=0,"",INDIRECT(NOM_FR_ACCESSOIRES&amp;ADDRESS('PR-tampon'!$E186,COLUMN(REFERENCEMENT_ACCESSOIRES[[#Headers],[CHAPE OU MORTIER VISE]])))))</f>
        <v/>
      </c>
      <c r="O220" s="30" t="str">
        <f ca="1">IF('PR-tampon'!$E186="","",IF('PR-tampon'!$E186=0,"",IF(INDIRECT(NOM_FR_ACCESSOIRES&amp;ADDRESS('PR-tampon'!$E186,COLUMN(REFERENCEMENT_ACCESSOIRES[[#Headers],[RESULTAT TYPE ISOLANT]])))=0,"",INDIRECT(NOM_FR_ACCESSOIRES&amp;ADDRESS('PR-tampon'!$E186,COLUMN(REFERENCEMENT_ACCESSOIRES[[#Headers],[RESULTAT TYPE ISOLANT]]))))))</f>
        <v/>
      </c>
    </row>
    <row r="221" spans="2:15" ht="70.150000000000006" customHeight="1" x14ac:dyDescent="0.25">
      <c r="B221" s="8" t="str">
        <f ca="1">IF('PR-tampon'!E187="","",IF('PR-tampon'!E187=0,"",INDIRECT(NOM_FR_ACCESSOIRES&amp;ADDRESS('PR-tampon'!$E187,COLUMN(REFERENCEMENT_ACCESSOIRES[[#Headers],[DATE REFERENCEMENT]])))))</f>
        <v/>
      </c>
      <c r="C221" s="2" t="str">
        <f ca="1">IF('PR-tampon'!E187="","",IF('PR-tampon'!E187=0,"",INDIRECT(NOM_FR_ACCESSOIRES&amp;ADDRESS('PR-tampon'!$E187,COLUMN(REFERENCEMENT_ACCESSOIRES[[#Headers],[TYPE DE PROCEDE]])))))</f>
        <v/>
      </c>
      <c r="D221" s="2" t="str">
        <f ca="1">IF('PR-tampon'!E187="","",IF('PR-tampon'!E187=0,"",INDIRECT(NOM_FR_ACCESSOIRES&amp;ADDRESS('PR-tampon'!$E187,COLUMN(REFERENCEMENT_ACCESSOIRES[[#Headers],[NOM COMMERCIAL DU PROCEDE]])))))</f>
        <v/>
      </c>
      <c r="E221" s="2" t="str">
        <f ca="1">IF('PR-tampon'!E187="","",IF('PR-tampon'!E187=0,"",INDIRECT(NOM_FR_ACCESSOIRES&amp;ADDRESS('PR-tampon'!$E187,COLUMN(REFERENCEMENT_ACCESSOIRES[[#Headers],[FABRICANT/TITULAIRE]])))))</f>
        <v/>
      </c>
      <c r="F221" s="2" t="str">
        <f ca="1">IF('PR-tampon'!E187="","",IF('PR-tampon'!E187=0,"",INDIRECT(NOM_FR_ACCESSOIRES&amp;ADDRESS('PR-tampon'!$E187,COLUMN(REFERENCEMENT_ACCESSOIRES[[#Headers],[TYPE DE DOCUMENT DE REFERENCE]])))))</f>
        <v/>
      </c>
      <c r="G221" s="2" t="str">
        <f ca="1">IF('PR-tampon'!E187="","",IF('PR-tampon'!E187=0,"",INDIRECT(NOM_FR_ACCESSOIRES&amp;ADDRESS('PR-tampon'!$E187,COLUMN(REFERENCEMENT_ACCESSOIRES[[#Headers],[REF]])))))</f>
        <v/>
      </c>
      <c r="H221" s="8" t="str">
        <f ca="1">IF('PR-tampon'!E187="","",IF('PR-tampon'!E187=0,"",INDIRECT(NOM_FR_ACCESSOIRES&amp;ADDRESS('PR-tampon'!$E187,COLUMN(REFERENCEMENT_ACCESSOIRES[[#Headers],[AVIS LIMITE AU]])))))</f>
        <v/>
      </c>
      <c r="I221" s="8" t="str">
        <f ca="1">IF('PR-tampon'!E187="","",IF('PR-tampon'!E187=0,"",INDIRECT(NOM_FR_ACCESSOIRES&amp;ADDRESS('PR-tampon'!$E187,COLUMN(REFERENCEMENT_ACCESSOIRES[[#Headers],[TC/TNC
dans le domaine d''emploi visé]])))))</f>
        <v/>
      </c>
      <c r="J221" s="30" t="str">
        <f ca="1">IF('PR-tampon'!E187="","",IF('PR-tampon'!E187=0,"",INDIRECT(NOM_FR_ACCESSOIRES&amp;ADDRESS('PR-tampon'!$E187,COLUMN(REFERENCEMENT_ACCESSOIRES[[#Headers],[TYPE DE POSE]])))))</f>
        <v/>
      </c>
      <c r="K221" s="30" t="str">
        <f ca="1">IF('PR-tampon'!E187="","",IF('PR-tampon'!E187=0,"",IF(INDIRECT(NOM_FR_ACCESSOIRES&amp;ADDRESS('PR-tampon'!$E187,COLUMN(REFERENCEMENT_ACCESSOIRES[[#Headers],[OBSERVATIONS SUR DOMAINE D''EMPLOI]])))=0,"",INDIRECT(NOM_FR_ACCESSOIRES&amp;ADDRESS('PR-tampon'!$E187,COLUMN(REFERENCEMENT_ACCESSOIRES[[#Headers],[OBSERVATIONS SUR DOMAINE D''EMPLOI]]))))))</f>
        <v/>
      </c>
      <c r="L221" s="30" t="str">
        <f ca="1">IF('PR-tampon'!$E187="","",IF('PR-tampon'!$E187=0,"",INDIRECT(NOM_FR_ACCESSOIRES&amp;ADDRESS('PR-tampon'!$E187,COLUMN(REFERENCEMENT_ACCESSOIRES[[#Headers],[REVETEMENT VISE]])))))</f>
        <v/>
      </c>
      <c r="M221" s="30" t="str">
        <f ca="1">IF('PR-tampon'!$E187="","",IF('PR-tampon'!$E187=0,"",IF(INDIRECT(NOM_FR_ACCESSOIRES&amp;ADDRESS('PR-tampon'!$E187,COLUMN(REFERENCEMENT_ACCESSOIRES[[#Headers],[PRODUITS D''ETANCHEITE]])))=0,"",INDIRECT(NOM_FR_ACCESSOIRES&amp;ADDRESS('PR-tampon'!$E187,COLUMN(REFERENCEMENT_ACCESSOIRES[[#Headers],[PRODUITS D''ETANCHEITE]]))))))</f>
        <v/>
      </c>
      <c r="N221" s="30" t="str">
        <f ca="1">IF('PR-tampon'!$E187="","",IF('PR-tampon'!$E187=0,"",INDIRECT(NOM_FR_ACCESSOIRES&amp;ADDRESS('PR-tampon'!$E187,COLUMN(REFERENCEMENT_ACCESSOIRES[[#Headers],[CHAPE OU MORTIER VISE]])))))</f>
        <v/>
      </c>
      <c r="O221" s="30" t="str">
        <f ca="1">IF('PR-tampon'!$E187="","",IF('PR-tampon'!$E187=0,"",IF(INDIRECT(NOM_FR_ACCESSOIRES&amp;ADDRESS('PR-tampon'!$E187,COLUMN(REFERENCEMENT_ACCESSOIRES[[#Headers],[RESULTAT TYPE ISOLANT]])))=0,"",INDIRECT(NOM_FR_ACCESSOIRES&amp;ADDRESS('PR-tampon'!$E187,COLUMN(REFERENCEMENT_ACCESSOIRES[[#Headers],[RESULTAT TYPE ISOLANT]]))))))</f>
        <v/>
      </c>
    </row>
    <row r="222" spans="2:15" ht="70.150000000000006" customHeight="1" x14ac:dyDescent="0.25">
      <c r="B222" s="8" t="str">
        <f ca="1">IF('PR-tampon'!E188="","",IF('PR-tampon'!E188=0,"",INDIRECT(NOM_FR_ACCESSOIRES&amp;ADDRESS('PR-tampon'!$E188,COLUMN(REFERENCEMENT_ACCESSOIRES[[#Headers],[DATE REFERENCEMENT]])))))</f>
        <v/>
      </c>
      <c r="C222" s="2" t="str">
        <f ca="1">IF('PR-tampon'!E188="","",IF('PR-tampon'!E188=0,"",INDIRECT(NOM_FR_ACCESSOIRES&amp;ADDRESS('PR-tampon'!$E188,COLUMN(REFERENCEMENT_ACCESSOIRES[[#Headers],[TYPE DE PROCEDE]])))))</f>
        <v/>
      </c>
      <c r="D222" s="2" t="str">
        <f ca="1">IF('PR-tampon'!E188="","",IF('PR-tampon'!E188=0,"",INDIRECT(NOM_FR_ACCESSOIRES&amp;ADDRESS('PR-tampon'!$E188,COLUMN(REFERENCEMENT_ACCESSOIRES[[#Headers],[NOM COMMERCIAL DU PROCEDE]])))))</f>
        <v/>
      </c>
      <c r="E222" s="2" t="str">
        <f ca="1">IF('PR-tampon'!E188="","",IF('PR-tampon'!E188=0,"",INDIRECT(NOM_FR_ACCESSOIRES&amp;ADDRESS('PR-tampon'!$E188,COLUMN(REFERENCEMENT_ACCESSOIRES[[#Headers],[FABRICANT/TITULAIRE]])))))</f>
        <v/>
      </c>
      <c r="F222" s="2" t="str">
        <f ca="1">IF('PR-tampon'!E188="","",IF('PR-tampon'!E188=0,"",INDIRECT(NOM_FR_ACCESSOIRES&amp;ADDRESS('PR-tampon'!$E188,COLUMN(REFERENCEMENT_ACCESSOIRES[[#Headers],[TYPE DE DOCUMENT DE REFERENCE]])))))</f>
        <v/>
      </c>
      <c r="G222" s="2" t="str">
        <f ca="1">IF('PR-tampon'!E188="","",IF('PR-tampon'!E188=0,"",INDIRECT(NOM_FR_ACCESSOIRES&amp;ADDRESS('PR-tampon'!$E188,COLUMN(REFERENCEMENT_ACCESSOIRES[[#Headers],[REF]])))))</f>
        <v/>
      </c>
      <c r="H222" s="8" t="str">
        <f ca="1">IF('PR-tampon'!E188="","",IF('PR-tampon'!E188=0,"",INDIRECT(NOM_FR_ACCESSOIRES&amp;ADDRESS('PR-tampon'!$E188,COLUMN(REFERENCEMENT_ACCESSOIRES[[#Headers],[AVIS LIMITE AU]])))))</f>
        <v/>
      </c>
      <c r="I222" s="8" t="str">
        <f ca="1">IF('PR-tampon'!E188="","",IF('PR-tampon'!E188=0,"",INDIRECT(NOM_FR_ACCESSOIRES&amp;ADDRESS('PR-tampon'!$E188,COLUMN(REFERENCEMENT_ACCESSOIRES[[#Headers],[TC/TNC
dans le domaine d''emploi visé]])))))</f>
        <v/>
      </c>
      <c r="J222" s="30" t="str">
        <f ca="1">IF('PR-tampon'!E188="","",IF('PR-tampon'!E188=0,"",INDIRECT(NOM_FR_ACCESSOIRES&amp;ADDRESS('PR-tampon'!$E188,COLUMN(REFERENCEMENT_ACCESSOIRES[[#Headers],[TYPE DE POSE]])))))</f>
        <v/>
      </c>
      <c r="K222" s="30" t="str">
        <f ca="1">IF('PR-tampon'!E188="","",IF('PR-tampon'!E188=0,"",IF(INDIRECT(NOM_FR_ACCESSOIRES&amp;ADDRESS('PR-tampon'!$E188,COLUMN(REFERENCEMENT_ACCESSOIRES[[#Headers],[OBSERVATIONS SUR DOMAINE D''EMPLOI]])))=0,"",INDIRECT(NOM_FR_ACCESSOIRES&amp;ADDRESS('PR-tampon'!$E188,COLUMN(REFERENCEMENT_ACCESSOIRES[[#Headers],[OBSERVATIONS SUR DOMAINE D''EMPLOI]]))))))</f>
        <v/>
      </c>
      <c r="L222" s="30" t="str">
        <f ca="1">IF('PR-tampon'!$E188="","",IF('PR-tampon'!$E188=0,"",INDIRECT(NOM_FR_ACCESSOIRES&amp;ADDRESS('PR-tampon'!$E188,COLUMN(REFERENCEMENT_ACCESSOIRES[[#Headers],[REVETEMENT VISE]])))))</f>
        <v/>
      </c>
      <c r="M222" s="30" t="str">
        <f ca="1">IF('PR-tampon'!$E188="","",IF('PR-tampon'!$E188=0,"",IF(INDIRECT(NOM_FR_ACCESSOIRES&amp;ADDRESS('PR-tampon'!$E188,COLUMN(REFERENCEMENT_ACCESSOIRES[[#Headers],[PRODUITS D''ETANCHEITE]])))=0,"",INDIRECT(NOM_FR_ACCESSOIRES&amp;ADDRESS('PR-tampon'!$E188,COLUMN(REFERENCEMENT_ACCESSOIRES[[#Headers],[PRODUITS D''ETANCHEITE]]))))))</f>
        <v/>
      </c>
      <c r="N222" s="30" t="str">
        <f ca="1">IF('PR-tampon'!$E188="","",IF('PR-tampon'!$E188=0,"",INDIRECT(NOM_FR_ACCESSOIRES&amp;ADDRESS('PR-tampon'!$E188,COLUMN(REFERENCEMENT_ACCESSOIRES[[#Headers],[CHAPE OU MORTIER VISE]])))))</f>
        <v/>
      </c>
      <c r="O222" s="30" t="str">
        <f ca="1">IF('PR-tampon'!$E188="","",IF('PR-tampon'!$E188=0,"",IF(INDIRECT(NOM_FR_ACCESSOIRES&amp;ADDRESS('PR-tampon'!$E188,COLUMN(REFERENCEMENT_ACCESSOIRES[[#Headers],[RESULTAT TYPE ISOLANT]])))=0,"",INDIRECT(NOM_FR_ACCESSOIRES&amp;ADDRESS('PR-tampon'!$E188,COLUMN(REFERENCEMENT_ACCESSOIRES[[#Headers],[RESULTAT TYPE ISOLANT]]))))))</f>
        <v/>
      </c>
    </row>
    <row r="223" spans="2:15" ht="70.150000000000006" customHeight="1" x14ac:dyDescent="0.25">
      <c r="B223" s="8" t="str">
        <f ca="1">IF('PR-tampon'!E189="","",IF('PR-tampon'!E189=0,"",INDIRECT(NOM_FR_ACCESSOIRES&amp;ADDRESS('PR-tampon'!$E189,COLUMN(REFERENCEMENT_ACCESSOIRES[[#Headers],[DATE REFERENCEMENT]])))))</f>
        <v/>
      </c>
      <c r="C223" s="2" t="str">
        <f ca="1">IF('PR-tampon'!E189="","",IF('PR-tampon'!E189=0,"",INDIRECT(NOM_FR_ACCESSOIRES&amp;ADDRESS('PR-tampon'!$E189,COLUMN(REFERENCEMENT_ACCESSOIRES[[#Headers],[TYPE DE PROCEDE]])))))</f>
        <v/>
      </c>
      <c r="D223" s="2" t="str">
        <f ca="1">IF('PR-tampon'!E189="","",IF('PR-tampon'!E189=0,"",INDIRECT(NOM_FR_ACCESSOIRES&amp;ADDRESS('PR-tampon'!$E189,COLUMN(REFERENCEMENT_ACCESSOIRES[[#Headers],[NOM COMMERCIAL DU PROCEDE]])))))</f>
        <v/>
      </c>
      <c r="E223" s="2" t="str">
        <f ca="1">IF('PR-tampon'!E189="","",IF('PR-tampon'!E189=0,"",INDIRECT(NOM_FR_ACCESSOIRES&amp;ADDRESS('PR-tampon'!$E189,COLUMN(REFERENCEMENT_ACCESSOIRES[[#Headers],[FABRICANT/TITULAIRE]])))))</f>
        <v/>
      </c>
      <c r="F223" s="2" t="str">
        <f ca="1">IF('PR-tampon'!E189="","",IF('PR-tampon'!E189=0,"",INDIRECT(NOM_FR_ACCESSOIRES&amp;ADDRESS('PR-tampon'!$E189,COLUMN(REFERENCEMENT_ACCESSOIRES[[#Headers],[TYPE DE DOCUMENT DE REFERENCE]])))))</f>
        <v/>
      </c>
      <c r="G223" s="2" t="str">
        <f ca="1">IF('PR-tampon'!E189="","",IF('PR-tampon'!E189=0,"",INDIRECT(NOM_FR_ACCESSOIRES&amp;ADDRESS('PR-tampon'!$E189,COLUMN(REFERENCEMENT_ACCESSOIRES[[#Headers],[REF]])))))</f>
        <v/>
      </c>
      <c r="H223" s="8" t="str">
        <f ca="1">IF('PR-tampon'!E189="","",IF('PR-tampon'!E189=0,"",INDIRECT(NOM_FR_ACCESSOIRES&amp;ADDRESS('PR-tampon'!$E189,COLUMN(REFERENCEMENT_ACCESSOIRES[[#Headers],[AVIS LIMITE AU]])))))</f>
        <v/>
      </c>
      <c r="I223" s="8" t="str">
        <f ca="1">IF('PR-tampon'!E189="","",IF('PR-tampon'!E189=0,"",INDIRECT(NOM_FR_ACCESSOIRES&amp;ADDRESS('PR-tampon'!$E189,COLUMN(REFERENCEMENT_ACCESSOIRES[[#Headers],[TC/TNC
dans le domaine d''emploi visé]])))))</f>
        <v/>
      </c>
      <c r="J223" s="30" t="str">
        <f ca="1">IF('PR-tampon'!E189="","",IF('PR-tampon'!E189=0,"",INDIRECT(NOM_FR_ACCESSOIRES&amp;ADDRESS('PR-tampon'!$E189,COLUMN(REFERENCEMENT_ACCESSOIRES[[#Headers],[TYPE DE POSE]])))))</f>
        <v/>
      </c>
      <c r="K223" s="30" t="str">
        <f ca="1">IF('PR-tampon'!E189="","",IF('PR-tampon'!E189=0,"",IF(INDIRECT(NOM_FR_ACCESSOIRES&amp;ADDRESS('PR-tampon'!$E189,COLUMN(REFERENCEMENT_ACCESSOIRES[[#Headers],[OBSERVATIONS SUR DOMAINE D''EMPLOI]])))=0,"",INDIRECT(NOM_FR_ACCESSOIRES&amp;ADDRESS('PR-tampon'!$E189,COLUMN(REFERENCEMENT_ACCESSOIRES[[#Headers],[OBSERVATIONS SUR DOMAINE D''EMPLOI]]))))))</f>
        <v/>
      </c>
      <c r="L223" s="30" t="str">
        <f ca="1">IF('PR-tampon'!$E189="","",IF('PR-tampon'!$E189=0,"",INDIRECT(NOM_FR_ACCESSOIRES&amp;ADDRESS('PR-tampon'!$E189,COLUMN(REFERENCEMENT_ACCESSOIRES[[#Headers],[REVETEMENT VISE]])))))</f>
        <v/>
      </c>
      <c r="M223" s="30" t="str">
        <f ca="1">IF('PR-tampon'!$E189="","",IF('PR-tampon'!$E189=0,"",IF(INDIRECT(NOM_FR_ACCESSOIRES&amp;ADDRESS('PR-tampon'!$E189,COLUMN(REFERENCEMENT_ACCESSOIRES[[#Headers],[PRODUITS D''ETANCHEITE]])))=0,"",INDIRECT(NOM_FR_ACCESSOIRES&amp;ADDRESS('PR-tampon'!$E189,COLUMN(REFERENCEMENT_ACCESSOIRES[[#Headers],[PRODUITS D''ETANCHEITE]]))))))</f>
        <v/>
      </c>
      <c r="N223" s="30" t="str">
        <f ca="1">IF('PR-tampon'!$E189="","",IF('PR-tampon'!$E189=0,"",INDIRECT(NOM_FR_ACCESSOIRES&amp;ADDRESS('PR-tampon'!$E189,COLUMN(REFERENCEMENT_ACCESSOIRES[[#Headers],[CHAPE OU MORTIER VISE]])))))</f>
        <v/>
      </c>
      <c r="O223" s="30" t="str">
        <f ca="1">IF('PR-tampon'!$E189="","",IF('PR-tampon'!$E189=0,"",IF(INDIRECT(NOM_FR_ACCESSOIRES&amp;ADDRESS('PR-tampon'!$E189,COLUMN(REFERENCEMENT_ACCESSOIRES[[#Headers],[RESULTAT TYPE ISOLANT]])))=0,"",INDIRECT(NOM_FR_ACCESSOIRES&amp;ADDRESS('PR-tampon'!$E189,COLUMN(REFERENCEMENT_ACCESSOIRES[[#Headers],[RESULTAT TYPE ISOLANT]]))))))</f>
        <v/>
      </c>
    </row>
    <row r="224" spans="2:15" ht="70.150000000000006" customHeight="1" x14ac:dyDescent="0.25">
      <c r="B224" s="8" t="str">
        <f ca="1">IF('PR-tampon'!E190="","",IF('PR-tampon'!E190=0,"",INDIRECT(NOM_FR_ACCESSOIRES&amp;ADDRESS('PR-tampon'!$E190,COLUMN(REFERENCEMENT_ACCESSOIRES[[#Headers],[DATE REFERENCEMENT]])))))</f>
        <v/>
      </c>
      <c r="C224" s="2" t="str">
        <f ca="1">IF('PR-tampon'!E190="","",IF('PR-tampon'!E190=0,"",INDIRECT(NOM_FR_ACCESSOIRES&amp;ADDRESS('PR-tampon'!$E190,COLUMN(REFERENCEMENT_ACCESSOIRES[[#Headers],[TYPE DE PROCEDE]])))))</f>
        <v/>
      </c>
      <c r="D224" s="2" t="str">
        <f ca="1">IF('PR-tampon'!E190="","",IF('PR-tampon'!E190=0,"",INDIRECT(NOM_FR_ACCESSOIRES&amp;ADDRESS('PR-tampon'!$E190,COLUMN(REFERENCEMENT_ACCESSOIRES[[#Headers],[NOM COMMERCIAL DU PROCEDE]])))))</f>
        <v/>
      </c>
      <c r="E224" s="2" t="str">
        <f ca="1">IF('PR-tampon'!E190="","",IF('PR-tampon'!E190=0,"",INDIRECT(NOM_FR_ACCESSOIRES&amp;ADDRESS('PR-tampon'!$E190,COLUMN(REFERENCEMENT_ACCESSOIRES[[#Headers],[FABRICANT/TITULAIRE]])))))</f>
        <v/>
      </c>
      <c r="F224" s="2" t="str">
        <f ca="1">IF('PR-tampon'!E190="","",IF('PR-tampon'!E190=0,"",INDIRECT(NOM_FR_ACCESSOIRES&amp;ADDRESS('PR-tampon'!$E190,COLUMN(REFERENCEMENT_ACCESSOIRES[[#Headers],[TYPE DE DOCUMENT DE REFERENCE]])))))</f>
        <v/>
      </c>
      <c r="G224" s="2" t="str">
        <f ca="1">IF('PR-tampon'!E190="","",IF('PR-tampon'!E190=0,"",INDIRECT(NOM_FR_ACCESSOIRES&amp;ADDRESS('PR-tampon'!$E190,COLUMN(REFERENCEMENT_ACCESSOIRES[[#Headers],[REF]])))))</f>
        <v/>
      </c>
      <c r="H224" s="8" t="str">
        <f ca="1">IF('PR-tampon'!E190="","",IF('PR-tampon'!E190=0,"",INDIRECT(NOM_FR_ACCESSOIRES&amp;ADDRESS('PR-tampon'!$E190,COLUMN(REFERENCEMENT_ACCESSOIRES[[#Headers],[AVIS LIMITE AU]])))))</f>
        <v/>
      </c>
      <c r="I224" s="8" t="str">
        <f ca="1">IF('PR-tampon'!E190="","",IF('PR-tampon'!E190=0,"",INDIRECT(NOM_FR_ACCESSOIRES&amp;ADDRESS('PR-tampon'!$E190,COLUMN(REFERENCEMENT_ACCESSOIRES[[#Headers],[TC/TNC
dans le domaine d''emploi visé]])))))</f>
        <v/>
      </c>
      <c r="J224" s="30" t="str">
        <f ca="1">IF('PR-tampon'!E190="","",IF('PR-tampon'!E190=0,"",INDIRECT(NOM_FR_ACCESSOIRES&amp;ADDRESS('PR-tampon'!$E190,COLUMN(REFERENCEMENT_ACCESSOIRES[[#Headers],[TYPE DE POSE]])))))</f>
        <v/>
      </c>
      <c r="K224" s="30" t="str">
        <f ca="1">IF('PR-tampon'!E190="","",IF('PR-tampon'!E190=0,"",IF(INDIRECT(NOM_FR_ACCESSOIRES&amp;ADDRESS('PR-tampon'!$E190,COLUMN(REFERENCEMENT_ACCESSOIRES[[#Headers],[OBSERVATIONS SUR DOMAINE D''EMPLOI]])))=0,"",INDIRECT(NOM_FR_ACCESSOIRES&amp;ADDRESS('PR-tampon'!$E190,COLUMN(REFERENCEMENT_ACCESSOIRES[[#Headers],[OBSERVATIONS SUR DOMAINE D''EMPLOI]]))))))</f>
        <v/>
      </c>
      <c r="L224" s="30" t="str">
        <f ca="1">IF('PR-tampon'!$E190="","",IF('PR-tampon'!$E190=0,"",INDIRECT(NOM_FR_ACCESSOIRES&amp;ADDRESS('PR-tampon'!$E190,COLUMN(REFERENCEMENT_ACCESSOIRES[[#Headers],[REVETEMENT VISE]])))))</f>
        <v/>
      </c>
      <c r="M224" s="30" t="str">
        <f ca="1">IF('PR-tampon'!$E190="","",IF('PR-tampon'!$E190=0,"",IF(INDIRECT(NOM_FR_ACCESSOIRES&amp;ADDRESS('PR-tampon'!$E190,COLUMN(REFERENCEMENT_ACCESSOIRES[[#Headers],[PRODUITS D''ETANCHEITE]])))=0,"",INDIRECT(NOM_FR_ACCESSOIRES&amp;ADDRESS('PR-tampon'!$E190,COLUMN(REFERENCEMENT_ACCESSOIRES[[#Headers],[PRODUITS D''ETANCHEITE]]))))))</f>
        <v/>
      </c>
      <c r="N224" s="30" t="str">
        <f ca="1">IF('PR-tampon'!$E190="","",IF('PR-tampon'!$E190=0,"",INDIRECT(NOM_FR_ACCESSOIRES&amp;ADDRESS('PR-tampon'!$E190,COLUMN(REFERENCEMENT_ACCESSOIRES[[#Headers],[CHAPE OU MORTIER VISE]])))))</f>
        <v/>
      </c>
      <c r="O224" s="30" t="str">
        <f ca="1">IF('PR-tampon'!$E190="","",IF('PR-tampon'!$E190=0,"",IF(INDIRECT(NOM_FR_ACCESSOIRES&amp;ADDRESS('PR-tampon'!$E190,COLUMN(REFERENCEMENT_ACCESSOIRES[[#Headers],[RESULTAT TYPE ISOLANT]])))=0,"",INDIRECT(NOM_FR_ACCESSOIRES&amp;ADDRESS('PR-tampon'!$E190,COLUMN(REFERENCEMENT_ACCESSOIRES[[#Headers],[RESULTAT TYPE ISOLANT]]))))))</f>
        <v/>
      </c>
    </row>
    <row r="225" spans="2:15" ht="70.150000000000006" customHeight="1" x14ac:dyDescent="0.25">
      <c r="B225" s="8" t="str">
        <f ca="1">IF('PR-tampon'!E191="","",IF('PR-tampon'!E191=0,"",INDIRECT(NOM_FR_ACCESSOIRES&amp;ADDRESS('PR-tampon'!$E191,COLUMN(REFERENCEMENT_ACCESSOIRES[[#Headers],[DATE REFERENCEMENT]])))))</f>
        <v/>
      </c>
      <c r="C225" s="2" t="str">
        <f ca="1">IF('PR-tampon'!E191="","",IF('PR-tampon'!E191=0,"",INDIRECT(NOM_FR_ACCESSOIRES&amp;ADDRESS('PR-tampon'!$E191,COLUMN(REFERENCEMENT_ACCESSOIRES[[#Headers],[TYPE DE PROCEDE]])))))</f>
        <v/>
      </c>
      <c r="D225" s="2" t="str">
        <f ca="1">IF('PR-tampon'!E191="","",IF('PR-tampon'!E191=0,"",INDIRECT(NOM_FR_ACCESSOIRES&amp;ADDRESS('PR-tampon'!$E191,COLUMN(REFERENCEMENT_ACCESSOIRES[[#Headers],[NOM COMMERCIAL DU PROCEDE]])))))</f>
        <v/>
      </c>
      <c r="E225" s="2" t="str">
        <f ca="1">IF('PR-tampon'!E191="","",IF('PR-tampon'!E191=0,"",INDIRECT(NOM_FR_ACCESSOIRES&amp;ADDRESS('PR-tampon'!$E191,COLUMN(REFERENCEMENT_ACCESSOIRES[[#Headers],[FABRICANT/TITULAIRE]])))))</f>
        <v/>
      </c>
      <c r="F225" s="2" t="str">
        <f ca="1">IF('PR-tampon'!E191="","",IF('PR-tampon'!E191=0,"",INDIRECT(NOM_FR_ACCESSOIRES&amp;ADDRESS('PR-tampon'!$E191,COLUMN(REFERENCEMENT_ACCESSOIRES[[#Headers],[TYPE DE DOCUMENT DE REFERENCE]])))))</f>
        <v/>
      </c>
      <c r="G225" s="2" t="str">
        <f ca="1">IF('PR-tampon'!E191="","",IF('PR-tampon'!E191=0,"",INDIRECT(NOM_FR_ACCESSOIRES&amp;ADDRESS('PR-tampon'!$E191,COLUMN(REFERENCEMENT_ACCESSOIRES[[#Headers],[REF]])))))</f>
        <v/>
      </c>
      <c r="H225" s="8" t="str">
        <f ca="1">IF('PR-tampon'!E191="","",IF('PR-tampon'!E191=0,"",INDIRECT(NOM_FR_ACCESSOIRES&amp;ADDRESS('PR-tampon'!$E191,COLUMN(REFERENCEMENT_ACCESSOIRES[[#Headers],[AVIS LIMITE AU]])))))</f>
        <v/>
      </c>
      <c r="I225" s="8" t="str">
        <f ca="1">IF('PR-tampon'!E191="","",IF('PR-tampon'!E191=0,"",INDIRECT(NOM_FR_ACCESSOIRES&amp;ADDRESS('PR-tampon'!$E191,COLUMN(REFERENCEMENT_ACCESSOIRES[[#Headers],[TC/TNC
dans le domaine d''emploi visé]])))))</f>
        <v/>
      </c>
      <c r="J225" s="30" t="str">
        <f ca="1">IF('PR-tampon'!E191="","",IF('PR-tampon'!E191=0,"",INDIRECT(NOM_FR_ACCESSOIRES&amp;ADDRESS('PR-tampon'!$E191,COLUMN(REFERENCEMENT_ACCESSOIRES[[#Headers],[TYPE DE POSE]])))))</f>
        <v/>
      </c>
      <c r="K225" s="30" t="str">
        <f ca="1">IF('PR-tampon'!E191="","",IF('PR-tampon'!E191=0,"",IF(INDIRECT(NOM_FR_ACCESSOIRES&amp;ADDRESS('PR-tampon'!$E191,COLUMN(REFERENCEMENT_ACCESSOIRES[[#Headers],[OBSERVATIONS SUR DOMAINE D''EMPLOI]])))=0,"",INDIRECT(NOM_FR_ACCESSOIRES&amp;ADDRESS('PR-tampon'!$E191,COLUMN(REFERENCEMENT_ACCESSOIRES[[#Headers],[OBSERVATIONS SUR DOMAINE D''EMPLOI]]))))))</f>
        <v/>
      </c>
      <c r="L225" s="30" t="str">
        <f ca="1">IF('PR-tampon'!$E191="","",IF('PR-tampon'!$E191=0,"",INDIRECT(NOM_FR_ACCESSOIRES&amp;ADDRESS('PR-tampon'!$E191,COLUMN(REFERENCEMENT_ACCESSOIRES[[#Headers],[REVETEMENT VISE]])))))</f>
        <v/>
      </c>
      <c r="M225" s="30" t="str">
        <f ca="1">IF('PR-tampon'!$E191="","",IF('PR-tampon'!$E191=0,"",IF(INDIRECT(NOM_FR_ACCESSOIRES&amp;ADDRESS('PR-tampon'!$E191,COLUMN(REFERENCEMENT_ACCESSOIRES[[#Headers],[PRODUITS D''ETANCHEITE]])))=0,"",INDIRECT(NOM_FR_ACCESSOIRES&amp;ADDRESS('PR-tampon'!$E191,COLUMN(REFERENCEMENT_ACCESSOIRES[[#Headers],[PRODUITS D''ETANCHEITE]]))))))</f>
        <v/>
      </c>
      <c r="N225" s="30" t="str">
        <f ca="1">IF('PR-tampon'!$E191="","",IF('PR-tampon'!$E191=0,"",INDIRECT(NOM_FR_ACCESSOIRES&amp;ADDRESS('PR-tampon'!$E191,COLUMN(REFERENCEMENT_ACCESSOIRES[[#Headers],[CHAPE OU MORTIER VISE]])))))</f>
        <v/>
      </c>
      <c r="O225" s="30" t="str">
        <f ca="1">IF('PR-tampon'!$E191="","",IF('PR-tampon'!$E191=0,"",IF(INDIRECT(NOM_FR_ACCESSOIRES&amp;ADDRESS('PR-tampon'!$E191,COLUMN(REFERENCEMENT_ACCESSOIRES[[#Headers],[RESULTAT TYPE ISOLANT]])))=0,"",INDIRECT(NOM_FR_ACCESSOIRES&amp;ADDRESS('PR-tampon'!$E191,COLUMN(REFERENCEMENT_ACCESSOIRES[[#Headers],[RESULTAT TYPE ISOLANT]]))))))</f>
        <v/>
      </c>
    </row>
    <row r="226" spans="2:15" ht="70.150000000000006" customHeight="1" x14ac:dyDescent="0.25">
      <c r="B226" s="8" t="str">
        <f ca="1">IF('PR-tampon'!E192="","",IF('PR-tampon'!E192=0,"",INDIRECT(NOM_FR_ACCESSOIRES&amp;ADDRESS('PR-tampon'!$E192,COLUMN(REFERENCEMENT_ACCESSOIRES[[#Headers],[DATE REFERENCEMENT]])))))</f>
        <v/>
      </c>
      <c r="C226" s="2" t="str">
        <f ca="1">IF('PR-tampon'!E192="","",IF('PR-tampon'!E192=0,"",INDIRECT(NOM_FR_ACCESSOIRES&amp;ADDRESS('PR-tampon'!$E192,COLUMN(REFERENCEMENT_ACCESSOIRES[[#Headers],[TYPE DE PROCEDE]])))))</f>
        <v/>
      </c>
      <c r="D226" s="2" t="str">
        <f ca="1">IF('PR-tampon'!E192="","",IF('PR-tampon'!E192=0,"",INDIRECT(NOM_FR_ACCESSOIRES&amp;ADDRESS('PR-tampon'!$E192,COLUMN(REFERENCEMENT_ACCESSOIRES[[#Headers],[NOM COMMERCIAL DU PROCEDE]])))))</f>
        <v/>
      </c>
      <c r="E226" s="2" t="str">
        <f ca="1">IF('PR-tampon'!E192="","",IF('PR-tampon'!E192=0,"",INDIRECT(NOM_FR_ACCESSOIRES&amp;ADDRESS('PR-tampon'!$E192,COLUMN(REFERENCEMENT_ACCESSOIRES[[#Headers],[FABRICANT/TITULAIRE]])))))</f>
        <v/>
      </c>
      <c r="F226" s="2" t="str">
        <f ca="1">IF('PR-tampon'!E192="","",IF('PR-tampon'!E192=0,"",INDIRECT(NOM_FR_ACCESSOIRES&amp;ADDRESS('PR-tampon'!$E192,COLUMN(REFERENCEMENT_ACCESSOIRES[[#Headers],[TYPE DE DOCUMENT DE REFERENCE]])))))</f>
        <v/>
      </c>
      <c r="G226" s="2" t="str">
        <f ca="1">IF('PR-tampon'!E192="","",IF('PR-tampon'!E192=0,"",INDIRECT(NOM_FR_ACCESSOIRES&amp;ADDRESS('PR-tampon'!$E192,COLUMN(REFERENCEMENT_ACCESSOIRES[[#Headers],[REF]])))))</f>
        <v/>
      </c>
      <c r="H226" s="8" t="str">
        <f ca="1">IF('PR-tampon'!E192="","",IF('PR-tampon'!E192=0,"",INDIRECT(NOM_FR_ACCESSOIRES&amp;ADDRESS('PR-tampon'!$E192,COLUMN(REFERENCEMENT_ACCESSOIRES[[#Headers],[AVIS LIMITE AU]])))))</f>
        <v/>
      </c>
      <c r="I226" s="8" t="str">
        <f ca="1">IF('PR-tampon'!E192="","",IF('PR-tampon'!E192=0,"",INDIRECT(NOM_FR_ACCESSOIRES&amp;ADDRESS('PR-tampon'!$E192,COLUMN(REFERENCEMENT_ACCESSOIRES[[#Headers],[TC/TNC
dans le domaine d''emploi visé]])))))</f>
        <v/>
      </c>
      <c r="J226" s="30" t="str">
        <f ca="1">IF('PR-tampon'!E192="","",IF('PR-tampon'!E192=0,"",INDIRECT(NOM_FR_ACCESSOIRES&amp;ADDRESS('PR-tampon'!$E192,COLUMN(REFERENCEMENT_ACCESSOIRES[[#Headers],[TYPE DE POSE]])))))</f>
        <v/>
      </c>
      <c r="K226" s="30" t="str">
        <f ca="1">IF('PR-tampon'!E192="","",IF('PR-tampon'!E192=0,"",IF(INDIRECT(NOM_FR_ACCESSOIRES&amp;ADDRESS('PR-tampon'!$E192,COLUMN(REFERENCEMENT_ACCESSOIRES[[#Headers],[OBSERVATIONS SUR DOMAINE D''EMPLOI]])))=0,"",INDIRECT(NOM_FR_ACCESSOIRES&amp;ADDRESS('PR-tampon'!$E192,COLUMN(REFERENCEMENT_ACCESSOIRES[[#Headers],[OBSERVATIONS SUR DOMAINE D''EMPLOI]]))))))</f>
        <v/>
      </c>
      <c r="L226" s="30" t="str">
        <f ca="1">IF('PR-tampon'!$E192="","",IF('PR-tampon'!$E192=0,"",INDIRECT(NOM_FR_ACCESSOIRES&amp;ADDRESS('PR-tampon'!$E192,COLUMN(REFERENCEMENT_ACCESSOIRES[[#Headers],[REVETEMENT VISE]])))))</f>
        <v/>
      </c>
      <c r="M226" s="30" t="str">
        <f ca="1">IF('PR-tampon'!$E192="","",IF('PR-tampon'!$E192=0,"",IF(INDIRECT(NOM_FR_ACCESSOIRES&amp;ADDRESS('PR-tampon'!$E192,COLUMN(REFERENCEMENT_ACCESSOIRES[[#Headers],[PRODUITS D''ETANCHEITE]])))=0,"",INDIRECT(NOM_FR_ACCESSOIRES&amp;ADDRESS('PR-tampon'!$E192,COLUMN(REFERENCEMENT_ACCESSOIRES[[#Headers],[PRODUITS D''ETANCHEITE]]))))))</f>
        <v/>
      </c>
      <c r="N226" s="30" t="str">
        <f ca="1">IF('PR-tampon'!$E192="","",IF('PR-tampon'!$E192=0,"",INDIRECT(NOM_FR_ACCESSOIRES&amp;ADDRESS('PR-tampon'!$E192,COLUMN(REFERENCEMENT_ACCESSOIRES[[#Headers],[CHAPE OU MORTIER VISE]])))))</f>
        <v/>
      </c>
      <c r="O226" s="30" t="str">
        <f ca="1">IF('PR-tampon'!$E192="","",IF('PR-tampon'!$E192=0,"",IF(INDIRECT(NOM_FR_ACCESSOIRES&amp;ADDRESS('PR-tampon'!$E192,COLUMN(REFERENCEMENT_ACCESSOIRES[[#Headers],[RESULTAT TYPE ISOLANT]])))=0,"",INDIRECT(NOM_FR_ACCESSOIRES&amp;ADDRESS('PR-tampon'!$E192,COLUMN(REFERENCEMENT_ACCESSOIRES[[#Headers],[RESULTAT TYPE ISOLANT]]))))))</f>
        <v/>
      </c>
    </row>
    <row r="227" spans="2:15" ht="70.150000000000006" customHeight="1" x14ac:dyDescent="0.25">
      <c r="B227" s="8" t="str">
        <f ca="1">IF('PR-tampon'!E193="","",IF('PR-tampon'!E193=0,"",INDIRECT(NOM_FR_ACCESSOIRES&amp;ADDRESS('PR-tampon'!$E193,COLUMN(REFERENCEMENT_ACCESSOIRES[[#Headers],[DATE REFERENCEMENT]])))))</f>
        <v/>
      </c>
      <c r="C227" s="2" t="str">
        <f ca="1">IF('PR-tampon'!E193="","",IF('PR-tampon'!E193=0,"",INDIRECT(NOM_FR_ACCESSOIRES&amp;ADDRESS('PR-tampon'!$E193,COLUMN(REFERENCEMENT_ACCESSOIRES[[#Headers],[TYPE DE PROCEDE]])))))</f>
        <v/>
      </c>
      <c r="D227" s="2" t="str">
        <f ca="1">IF('PR-tampon'!E193="","",IF('PR-tampon'!E193=0,"",INDIRECT(NOM_FR_ACCESSOIRES&amp;ADDRESS('PR-tampon'!$E193,COLUMN(REFERENCEMENT_ACCESSOIRES[[#Headers],[NOM COMMERCIAL DU PROCEDE]])))))</f>
        <v/>
      </c>
      <c r="E227" s="2" t="str">
        <f ca="1">IF('PR-tampon'!E193="","",IF('PR-tampon'!E193=0,"",INDIRECT(NOM_FR_ACCESSOIRES&amp;ADDRESS('PR-tampon'!$E193,COLUMN(REFERENCEMENT_ACCESSOIRES[[#Headers],[FABRICANT/TITULAIRE]])))))</f>
        <v/>
      </c>
      <c r="F227" s="2" t="str">
        <f ca="1">IF('PR-tampon'!E193="","",IF('PR-tampon'!E193=0,"",INDIRECT(NOM_FR_ACCESSOIRES&amp;ADDRESS('PR-tampon'!$E193,COLUMN(REFERENCEMENT_ACCESSOIRES[[#Headers],[TYPE DE DOCUMENT DE REFERENCE]])))))</f>
        <v/>
      </c>
      <c r="G227" s="2" t="str">
        <f ca="1">IF('PR-tampon'!E193="","",IF('PR-tampon'!E193=0,"",INDIRECT(NOM_FR_ACCESSOIRES&amp;ADDRESS('PR-tampon'!$E193,COLUMN(REFERENCEMENT_ACCESSOIRES[[#Headers],[REF]])))))</f>
        <v/>
      </c>
      <c r="H227" s="8" t="str">
        <f ca="1">IF('PR-tampon'!E193="","",IF('PR-tampon'!E193=0,"",INDIRECT(NOM_FR_ACCESSOIRES&amp;ADDRESS('PR-tampon'!$E193,COLUMN(REFERENCEMENT_ACCESSOIRES[[#Headers],[AVIS LIMITE AU]])))))</f>
        <v/>
      </c>
      <c r="I227" s="8" t="str">
        <f ca="1">IF('PR-tampon'!E193="","",IF('PR-tampon'!E193=0,"",INDIRECT(NOM_FR_ACCESSOIRES&amp;ADDRESS('PR-tampon'!$E193,COLUMN(REFERENCEMENT_ACCESSOIRES[[#Headers],[TC/TNC
dans le domaine d''emploi visé]])))))</f>
        <v/>
      </c>
      <c r="J227" s="30" t="str">
        <f ca="1">IF('PR-tampon'!E193="","",IF('PR-tampon'!E193=0,"",INDIRECT(NOM_FR_ACCESSOIRES&amp;ADDRESS('PR-tampon'!$E193,COLUMN(REFERENCEMENT_ACCESSOIRES[[#Headers],[TYPE DE POSE]])))))</f>
        <v/>
      </c>
      <c r="K227" s="30" t="str">
        <f ca="1">IF('PR-tampon'!E193="","",IF('PR-tampon'!E193=0,"",IF(INDIRECT(NOM_FR_ACCESSOIRES&amp;ADDRESS('PR-tampon'!$E193,COLUMN(REFERENCEMENT_ACCESSOIRES[[#Headers],[OBSERVATIONS SUR DOMAINE D''EMPLOI]])))=0,"",INDIRECT(NOM_FR_ACCESSOIRES&amp;ADDRESS('PR-tampon'!$E193,COLUMN(REFERENCEMENT_ACCESSOIRES[[#Headers],[OBSERVATIONS SUR DOMAINE D''EMPLOI]]))))))</f>
        <v/>
      </c>
      <c r="L227" s="30" t="str">
        <f ca="1">IF('PR-tampon'!$E193="","",IF('PR-tampon'!$E193=0,"",INDIRECT(NOM_FR_ACCESSOIRES&amp;ADDRESS('PR-tampon'!$E193,COLUMN(REFERENCEMENT_ACCESSOIRES[[#Headers],[REVETEMENT VISE]])))))</f>
        <v/>
      </c>
      <c r="M227" s="30" t="str">
        <f ca="1">IF('PR-tampon'!$E193="","",IF('PR-tampon'!$E193=0,"",IF(INDIRECT(NOM_FR_ACCESSOIRES&amp;ADDRESS('PR-tampon'!$E193,COLUMN(REFERENCEMENT_ACCESSOIRES[[#Headers],[PRODUITS D''ETANCHEITE]])))=0,"",INDIRECT(NOM_FR_ACCESSOIRES&amp;ADDRESS('PR-tampon'!$E193,COLUMN(REFERENCEMENT_ACCESSOIRES[[#Headers],[PRODUITS D''ETANCHEITE]]))))))</f>
        <v/>
      </c>
      <c r="N227" s="30" t="str">
        <f ca="1">IF('PR-tampon'!$E193="","",IF('PR-tampon'!$E193=0,"",INDIRECT(NOM_FR_ACCESSOIRES&amp;ADDRESS('PR-tampon'!$E193,COLUMN(REFERENCEMENT_ACCESSOIRES[[#Headers],[CHAPE OU MORTIER VISE]])))))</f>
        <v/>
      </c>
      <c r="O227" s="30" t="str">
        <f ca="1">IF('PR-tampon'!$E193="","",IF('PR-tampon'!$E193=0,"",IF(INDIRECT(NOM_FR_ACCESSOIRES&amp;ADDRESS('PR-tampon'!$E193,COLUMN(REFERENCEMENT_ACCESSOIRES[[#Headers],[RESULTAT TYPE ISOLANT]])))=0,"",INDIRECT(NOM_FR_ACCESSOIRES&amp;ADDRESS('PR-tampon'!$E193,COLUMN(REFERENCEMENT_ACCESSOIRES[[#Headers],[RESULTAT TYPE ISOLANT]]))))))</f>
        <v/>
      </c>
    </row>
    <row r="228" spans="2:15" ht="70.150000000000006" customHeight="1" x14ac:dyDescent="0.25">
      <c r="B228" s="8" t="str">
        <f ca="1">IF('PR-tampon'!E194="","",IF('PR-tampon'!E194=0,"",INDIRECT(NOM_FR_ACCESSOIRES&amp;ADDRESS('PR-tampon'!$E194,COLUMN(REFERENCEMENT_ACCESSOIRES[[#Headers],[DATE REFERENCEMENT]])))))</f>
        <v/>
      </c>
      <c r="C228" s="2" t="str">
        <f ca="1">IF('PR-tampon'!E194="","",IF('PR-tampon'!E194=0,"",INDIRECT(NOM_FR_ACCESSOIRES&amp;ADDRESS('PR-tampon'!$E194,COLUMN(REFERENCEMENT_ACCESSOIRES[[#Headers],[TYPE DE PROCEDE]])))))</f>
        <v/>
      </c>
      <c r="D228" s="2" t="str">
        <f ca="1">IF('PR-tampon'!E194="","",IF('PR-tampon'!E194=0,"",INDIRECT(NOM_FR_ACCESSOIRES&amp;ADDRESS('PR-tampon'!$E194,COLUMN(REFERENCEMENT_ACCESSOIRES[[#Headers],[NOM COMMERCIAL DU PROCEDE]])))))</f>
        <v/>
      </c>
      <c r="E228" s="2" t="str">
        <f ca="1">IF('PR-tampon'!E194="","",IF('PR-tampon'!E194=0,"",INDIRECT(NOM_FR_ACCESSOIRES&amp;ADDRESS('PR-tampon'!$E194,COLUMN(REFERENCEMENT_ACCESSOIRES[[#Headers],[FABRICANT/TITULAIRE]])))))</f>
        <v/>
      </c>
      <c r="F228" s="2" t="str">
        <f ca="1">IF('PR-tampon'!E194="","",IF('PR-tampon'!E194=0,"",INDIRECT(NOM_FR_ACCESSOIRES&amp;ADDRESS('PR-tampon'!$E194,COLUMN(REFERENCEMENT_ACCESSOIRES[[#Headers],[TYPE DE DOCUMENT DE REFERENCE]])))))</f>
        <v/>
      </c>
      <c r="G228" s="2" t="str">
        <f ca="1">IF('PR-tampon'!E194="","",IF('PR-tampon'!E194=0,"",INDIRECT(NOM_FR_ACCESSOIRES&amp;ADDRESS('PR-tampon'!$E194,COLUMN(REFERENCEMENT_ACCESSOIRES[[#Headers],[REF]])))))</f>
        <v/>
      </c>
      <c r="H228" s="8" t="str">
        <f ca="1">IF('PR-tampon'!E194="","",IF('PR-tampon'!E194=0,"",INDIRECT(NOM_FR_ACCESSOIRES&amp;ADDRESS('PR-tampon'!$E194,COLUMN(REFERENCEMENT_ACCESSOIRES[[#Headers],[AVIS LIMITE AU]])))))</f>
        <v/>
      </c>
      <c r="I228" s="8" t="str">
        <f ca="1">IF('PR-tampon'!E194="","",IF('PR-tampon'!E194=0,"",INDIRECT(NOM_FR_ACCESSOIRES&amp;ADDRESS('PR-tampon'!$E194,COLUMN(REFERENCEMENT_ACCESSOIRES[[#Headers],[TC/TNC
dans le domaine d''emploi visé]])))))</f>
        <v/>
      </c>
      <c r="J228" s="30" t="str">
        <f ca="1">IF('PR-tampon'!E194="","",IF('PR-tampon'!E194=0,"",INDIRECT(NOM_FR_ACCESSOIRES&amp;ADDRESS('PR-tampon'!$E194,COLUMN(REFERENCEMENT_ACCESSOIRES[[#Headers],[TYPE DE POSE]])))))</f>
        <v/>
      </c>
      <c r="K228" s="30" t="str">
        <f ca="1">IF('PR-tampon'!E194="","",IF('PR-tampon'!E194=0,"",IF(INDIRECT(NOM_FR_ACCESSOIRES&amp;ADDRESS('PR-tampon'!$E194,COLUMN(REFERENCEMENT_ACCESSOIRES[[#Headers],[OBSERVATIONS SUR DOMAINE D''EMPLOI]])))=0,"",INDIRECT(NOM_FR_ACCESSOIRES&amp;ADDRESS('PR-tampon'!$E194,COLUMN(REFERENCEMENT_ACCESSOIRES[[#Headers],[OBSERVATIONS SUR DOMAINE D''EMPLOI]]))))))</f>
        <v/>
      </c>
      <c r="L228" s="30" t="str">
        <f ca="1">IF('PR-tampon'!$E194="","",IF('PR-tampon'!$E194=0,"",INDIRECT(NOM_FR_ACCESSOIRES&amp;ADDRESS('PR-tampon'!$E194,COLUMN(REFERENCEMENT_ACCESSOIRES[[#Headers],[REVETEMENT VISE]])))))</f>
        <v/>
      </c>
      <c r="M228" s="30" t="str">
        <f ca="1">IF('PR-tampon'!$E194="","",IF('PR-tampon'!$E194=0,"",IF(INDIRECT(NOM_FR_ACCESSOIRES&amp;ADDRESS('PR-tampon'!$E194,COLUMN(REFERENCEMENT_ACCESSOIRES[[#Headers],[PRODUITS D''ETANCHEITE]])))=0,"",INDIRECT(NOM_FR_ACCESSOIRES&amp;ADDRESS('PR-tampon'!$E194,COLUMN(REFERENCEMENT_ACCESSOIRES[[#Headers],[PRODUITS D''ETANCHEITE]]))))))</f>
        <v/>
      </c>
      <c r="N228" s="30" t="str">
        <f ca="1">IF('PR-tampon'!$E194="","",IF('PR-tampon'!$E194=0,"",INDIRECT(NOM_FR_ACCESSOIRES&amp;ADDRESS('PR-tampon'!$E194,COLUMN(REFERENCEMENT_ACCESSOIRES[[#Headers],[CHAPE OU MORTIER VISE]])))))</f>
        <v/>
      </c>
      <c r="O228" s="30" t="str">
        <f ca="1">IF('PR-tampon'!$E194="","",IF('PR-tampon'!$E194=0,"",IF(INDIRECT(NOM_FR_ACCESSOIRES&amp;ADDRESS('PR-tampon'!$E194,COLUMN(REFERENCEMENT_ACCESSOIRES[[#Headers],[RESULTAT TYPE ISOLANT]])))=0,"",INDIRECT(NOM_FR_ACCESSOIRES&amp;ADDRESS('PR-tampon'!$E194,COLUMN(REFERENCEMENT_ACCESSOIRES[[#Headers],[RESULTAT TYPE ISOLANT]]))))))</f>
        <v/>
      </c>
    </row>
    <row r="229" spans="2:15" ht="70.150000000000006" customHeight="1" x14ac:dyDescent="0.25">
      <c r="B229" s="8" t="str">
        <f ca="1">IF('PR-tampon'!E195="","",IF('PR-tampon'!E195=0,"",INDIRECT(NOM_FR_ACCESSOIRES&amp;ADDRESS('PR-tampon'!$E195,COLUMN(REFERENCEMENT_ACCESSOIRES[[#Headers],[DATE REFERENCEMENT]])))))</f>
        <v/>
      </c>
      <c r="C229" s="2" t="str">
        <f ca="1">IF('PR-tampon'!E195="","",IF('PR-tampon'!E195=0,"",INDIRECT(NOM_FR_ACCESSOIRES&amp;ADDRESS('PR-tampon'!$E195,COLUMN(REFERENCEMENT_ACCESSOIRES[[#Headers],[TYPE DE PROCEDE]])))))</f>
        <v/>
      </c>
      <c r="D229" s="2" t="str">
        <f ca="1">IF('PR-tampon'!E195="","",IF('PR-tampon'!E195=0,"",INDIRECT(NOM_FR_ACCESSOIRES&amp;ADDRESS('PR-tampon'!$E195,COLUMN(REFERENCEMENT_ACCESSOIRES[[#Headers],[NOM COMMERCIAL DU PROCEDE]])))))</f>
        <v/>
      </c>
      <c r="E229" s="2" t="str">
        <f ca="1">IF('PR-tampon'!E195="","",IF('PR-tampon'!E195=0,"",INDIRECT(NOM_FR_ACCESSOIRES&amp;ADDRESS('PR-tampon'!$E195,COLUMN(REFERENCEMENT_ACCESSOIRES[[#Headers],[FABRICANT/TITULAIRE]])))))</f>
        <v/>
      </c>
      <c r="F229" s="2" t="str">
        <f ca="1">IF('PR-tampon'!E195="","",IF('PR-tampon'!E195=0,"",INDIRECT(NOM_FR_ACCESSOIRES&amp;ADDRESS('PR-tampon'!$E195,COLUMN(REFERENCEMENT_ACCESSOIRES[[#Headers],[TYPE DE DOCUMENT DE REFERENCE]])))))</f>
        <v/>
      </c>
      <c r="G229" s="2" t="str">
        <f ca="1">IF('PR-tampon'!E195="","",IF('PR-tampon'!E195=0,"",INDIRECT(NOM_FR_ACCESSOIRES&amp;ADDRESS('PR-tampon'!$E195,COLUMN(REFERENCEMENT_ACCESSOIRES[[#Headers],[REF]])))))</f>
        <v/>
      </c>
      <c r="H229" s="8" t="str">
        <f ca="1">IF('PR-tampon'!E195="","",IF('PR-tampon'!E195=0,"",INDIRECT(NOM_FR_ACCESSOIRES&amp;ADDRESS('PR-tampon'!$E195,COLUMN(REFERENCEMENT_ACCESSOIRES[[#Headers],[AVIS LIMITE AU]])))))</f>
        <v/>
      </c>
      <c r="I229" s="8" t="str">
        <f ca="1">IF('PR-tampon'!E195="","",IF('PR-tampon'!E195=0,"",INDIRECT(NOM_FR_ACCESSOIRES&amp;ADDRESS('PR-tampon'!$E195,COLUMN(REFERENCEMENT_ACCESSOIRES[[#Headers],[TC/TNC
dans le domaine d''emploi visé]])))))</f>
        <v/>
      </c>
      <c r="J229" s="30" t="str">
        <f ca="1">IF('PR-tampon'!E195="","",IF('PR-tampon'!E195=0,"",INDIRECT(NOM_FR_ACCESSOIRES&amp;ADDRESS('PR-tampon'!$E195,COLUMN(REFERENCEMENT_ACCESSOIRES[[#Headers],[TYPE DE POSE]])))))</f>
        <v/>
      </c>
      <c r="K229" s="30" t="str">
        <f ca="1">IF('PR-tampon'!E195="","",IF('PR-tampon'!E195=0,"",IF(INDIRECT(NOM_FR_ACCESSOIRES&amp;ADDRESS('PR-tampon'!$E195,COLUMN(REFERENCEMENT_ACCESSOIRES[[#Headers],[OBSERVATIONS SUR DOMAINE D''EMPLOI]])))=0,"",INDIRECT(NOM_FR_ACCESSOIRES&amp;ADDRESS('PR-tampon'!$E195,COLUMN(REFERENCEMENT_ACCESSOIRES[[#Headers],[OBSERVATIONS SUR DOMAINE D''EMPLOI]]))))))</f>
        <v/>
      </c>
      <c r="L229" s="30" t="str">
        <f ca="1">IF('PR-tampon'!$E195="","",IF('PR-tampon'!$E195=0,"",INDIRECT(NOM_FR_ACCESSOIRES&amp;ADDRESS('PR-tampon'!$E195,COLUMN(REFERENCEMENT_ACCESSOIRES[[#Headers],[REVETEMENT VISE]])))))</f>
        <v/>
      </c>
      <c r="M229" s="30" t="str">
        <f ca="1">IF('PR-tampon'!$E195="","",IF('PR-tampon'!$E195=0,"",IF(INDIRECT(NOM_FR_ACCESSOIRES&amp;ADDRESS('PR-tampon'!$E195,COLUMN(REFERENCEMENT_ACCESSOIRES[[#Headers],[PRODUITS D''ETANCHEITE]])))=0,"",INDIRECT(NOM_FR_ACCESSOIRES&amp;ADDRESS('PR-tampon'!$E195,COLUMN(REFERENCEMENT_ACCESSOIRES[[#Headers],[PRODUITS D''ETANCHEITE]]))))))</f>
        <v/>
      </c>
      <c r="N229" s="30" t="str">
        <f ca="1">IF('PR-tampon'!$E195="","",IF('PR-tampon'!$E195=0,"",INDIRECT(NOM_FR_ACCESSOIRES&amp;ADDRESS('PR-tampon'!$E195,COLUMN(REFERENCEMENT_ACCESSOIRES[[#Headers],[CHAPE OU MORTIER VISE]])))))</f>
        <v/>
      </c>
      <c r="O229" s="30" t="str">
        <f ca="1">IF('PR-tampon'!$E195="","",IF('PR-tampon'!$E195=0,"",IF(INDIRECT(NOM_FR_ACCESSOIRES&amp;ADDRESS('PR-tampon'!$E195,COLUMN(REFERENCEMENT_ACCESSOIRES[[#Headers],[RESULTAT TYPE ISOLANT]])))=0,"",INDIRECT(NOM_FR_ACCESSOIRES&amp;ADDRESS('PR-tampon'!$E195,COLUMN(REFERENCEMENT_ACCESSOIRES[[#Headers],[RESULTAT TYPE ISOLANT]]))))))</f>
        <v/>
      </c>
    </row>
    <row r="230" spans="2:15" ht="70.150000000000006" customHeight="1" x14ac:dyDescent="0.25">
      <c r="B230" s="8" t="str">
        <f ca="1">IF('PR-tampon'!E196="","",IF('PR-tampon'!E196=0,"",INDIRECT(NOM_FR_ACCESSOIRES&amp;ADDRESS('PR-tampon'!$E196,COLUMN(REFERENCEMENT_ACCESSOIRES[[#Headers],[DATE REFERENCEMENT]])))))</f>
        <v/>
      </c>
      <c r="C230" s="2" t="str">
        <f ca="1">IF('PR-tampon'!E196="","",IF('PR-tampon'!E196=0,"",INDIRECT(NOM_FR_ACCESSOIRES&amp;ADDRESS('PR-tampon'!$E196,COLUMN(REFERENCEMENT_ACCESSOIRES[[#Headers],[TYPE DE PROCEDE]])))))</f>
        <v/>
      </c>
      <c r="D230" s="2" t="str">
        <f ca="1">IF('PR-tampon'!E196="","",IF('PR-tampon'!E196=0,"",INDIRECT(NOM_FR_ACCESSOIRES&amp;ADDRESS('PR-tampon'!$E196,COLUMN(REFERENCEMENT_ACCESSOIRES[[#Headers],[NOM COMMERCIAL DU PROCEDE]])))))</f>
        <v/>
      </c>
      <c r="E230" s="2" t="str">
        <f ca="1">IF('PR-tampon'!E196="","",IF('PR-tampon'!E196=0,"",INDIRECT(NOM_FR_ACCESSOIRES&amp;ADDRESS('PR-tampon'!$E196,COLUMN(REFERENCEMENT_ACCESSOIRES[[#Headers],[FABRICANT/TITULAIRE]])))))</f>
        <v/>
      </c>
      <c r="F230" s="2" t="str">
        <f ca="1">IF('PR-tampon'!E196="","",IF('PR-tampon'!E196=0,"",INDIRECT(NOM_FR_ACCESSOIRES&amp;ADDRESS('PR-tampon'!$E196,COLUMN(REFERENCEMENT_ACCESSOIRES[[#Headers],[TYPE DE DOCUMENT DE REFERENCE]])))))</f>
        <v/>
      </c>
      <c r="G230" s="2" t="str">
        <f ca="1">IF('PR-tampon'!E196="","",IF('PR-tampon'!E196=0,"",INDIRECT(NOM_FR_ACCESSOIRES&amp;ADDRESS('PR-tampon'!$E196,COLUMN(REFERENCEMENT_ACCESSOIRES[[#Headers],[REF]])))))</f>
        <v/>
      </c>
      <c r="H230" s="8" t="str">
        <f ca="1">IF('PR-tampon'!E196="","",IF('PR-tampon'!E196=0,"",INDIRECT(NOM_FR_ACCESSOIRES&amp;ADDRESS('PR-tampon'!$E196,COLUMN(REFERENCEMENT_ACCESSOIRES[[#Headers],[AVIS LIMITE AU]])))))</f>
        <v/>
      </c>
      <c r="I230" s="8" t="str">
        <f ca="1">IF('PR-tampon'!E196="","",IF('PR-tampon'!E196=0,"",INDIRECT(NOM_FR_ACCESSOIRES&amp;ADDRESS('PR-tampon'!$E196,COLUMN(REFERENCEMENT_ACCESSOIRES[[#Headers],[TC/TNC
dans le domaine d''emploi visé]])))))</f>
        <v/>
      </c>
      <c r="J230" s="30" t="str">
        <f ca="1">IF('PR-tampon'!E196="","",IF('PR-tampon'!E196=0,"",INDIRECT(NOM_FR_ACCESSOIRES&amp;ADDRESS('PR-tampon'!$E196,COLUMN(REFERENCEMENT_ACCESSOIRES[[#Headers],[TYPE DE POSE]])))))</f>
        <v/>
      </c>
      <c r="K230" s="30" t="str">
        <f ca="1">IF('PR-tampon'!E196="","",IF('PR-tampon'!E196=0,"",IF(INDIRECT(NOM_FR_ACCESSOIRES&amp;ADDRESS('PR-tampon'!$E196,COLUMN(REFERENCEMENT_ACCESSOIRES[[#Headers],[OBSERVATIONS SUR DOMAINE D''EMPLOI]])))=0,"",INDIRECT(NOM_FR_ACCESSOIRES&amp;ADDRESS('PR-tampon'!$E196,COLUMN(REFERENCEMENT_ACCESSOIRES[[#Headers],[OBSERVATIONS SUR DOMAINE D''EMPLOI]]))))))</f>
        <v/>
      </c>
      <c r="L230" s="30" t="str">
        <f ca="1">IF('PR-tampon'!$E196="","",IF('PR-tampon'!$E196=0,"",INDIRECT(NOM_FR_ACCESSOIRES&amp;ADDRESS('PR-tampon'!$E196,COLUMN(REFERENCEMENT_ACCESSOIRES[[#Headers],[REVETEMENT VISE]])))))</f>
        <v/>
      </c>
      <c r="M230" s="30" t="str">
        <f ca="1">IF('PR-tampon'!$E196="","",IF('PR-tampon'!$E196=0,"",IF(INDIRECT(NOM_FR_ACCESSOIRES&amp;ADDRESS('PR-tampon'!$E196,COLUMN(REFERENCEMENT_ACCESSOIRES[[#Headers],[PRODUITS D''ETANCHEITE]])))=0,"",INDIRECT(NOM_FR_ACCESSOIRES&amp;ADDRESS('PR-tampon'!$E196,COLUMN(REFERENCEMENT_ACCESSOIRES[[#Headers],[PRODUITS D''ETANCHEITE]]))))))</f>
        <v/>
      </c>
      <c r="N230" s="30" t="str">
        <f ca="1">IF('PR-tampon'!$E196="","",IF('PR-tampon'!$E196=0,"",INDIRECT(NOM_FR_ACCESSOIRES&amp;ADDRESS('PR-tampon'!$E196,COLUMN(REFERENCEMENT_ACCESSOIRES[[#Headers],[CHAPE OU MORTIER VISE]])))))</f>
        <v/>
      </c>
      <c r="O230" s="30" t="str">
        <f ca="1">IF('PR-tampon'!$E196="","",IF('PR-tampon'!$E196=0,"",IF(INDIRECT(NOM_FR_ACCESSOIRES&amp;ADDRESS('PR-tampon'!$E196,COLUMN(REFERENCEMENT_ACCESSOIRES[[#Headers],[RESULTAT TYPE ISOLANT]])))=0,"",INDIRECT(NOM_FR_ACCESSOIRES&amp;ADDRESS('PR-tampon'!$E196,COLUMN(REFERENCEMENT_ACCESSOIRES[[#Headers],[RESULTAT TYPE ISOLANT]]))))))</f>
        <v/>
      </c>
    </row>
    <row r="231" spans="2:15" ht="70.150000000000006" customHeight="1" x14ac:dyDescent="0.25">
      <c r="B231" s="8" t="str">
        <f ca="1">IF('PR-tampon'!E197="","",IF('PR-tampon'!E197=0,"",INDIRECT(NOM_FR_ACCESSOIRES&amp;ADDRESS('PR-tampon'!$E197,COLUMN(REFERENCEMENT_ACCESSOIRES[[#Headers],[DATE REFERENCEMENT]])))))</f>
        <v/>
      </c>
      <c r="C231" s="2" t="str">
        <f ca="1">IF('PR-tampon'!E197="","",IF('PR-tampon'!E197=0,"",INDIRECT(NOM_FR_ACCESSOIRES&amp;ADDRESS('PR-tampon'!$E197,COLUMN(REFERENCEMENT_ACCESSOIRES[[#Headers],[TYPE DE PROCEDE]])))))</f>
        <v/>
      </c>
      <c r="D231" s="2" t="str">
        <f ca="1">IF('PR-tampon'!E197="","",IF('PR-tampon'!E197=0,"",INDIRECT(NOM_FR_ACCESSOIRES&amp;ADDRESS('PR-tampon'!$E197,COLUMN(REFERENCEMENT_ACCESSOIRES[[#Headers],[NOM COMMERCIAL DU PROCEDE]])))))</f>
        <v/>
      </c>
      <c r="E231" s="2" t="str">
        <f ca="1">IF('PR-tampon'!E197="","",IF('PR-tampon'!E197=0,"",INDIRECT(NOM_FR_ACCESSOIRES&amp;ADDRESS('PR-tampon'!$E197,COLUMN(REFERENCEMENT_ACCESSOIRES[[#Headers],[FABRICANT/TITULAIRE]])))))</f>
        <v/>
      </c>
      <c r="F231" s="2" t="str">
        <f ca="1">IF('PR-tampon'!E197="","",IF('PR-tampon'!E197=0,"",INDIRECT(NOM_FR_ACCESSOIRES&amp;ADDRESS('PR-tampon'!$E197,COLUMN(REFERENCEMENT_ACCESSOIRES[[#Headers],[TYPE DE DOCUMENT DE REFERENCE]])))))</f>
        <v/>
      </c>
      <c r="G231" s="2" t="str">
        <f ca="1">IF('PR-tampon'!E197="","",IF('PR-tampon'!E197=0,"",INDIRECT(NOM_FR_ACCESSOIRES&amp;ADDRESS('PR-tampon'!$E197,COLUMN(REFERENCEMENT_ACCESSOIRES[[#Headers],[REF]])))))</f>
        <v/>
      </c>
      <c r="H231" s="8" t="str">
        <f ca="1">IF('PR-tampon'!E197="","",IF('PR-tampon'!E197=0,"",INDIRECT(NOM_FR_ACCESSOIRES&amp;ADDRESS('PR-tampon'!$E197,COLUMN(REFERENCEMENT_ACCESSOIRES[[#Headers],[AVIS LIMITE AU]])))))</f>
        <v/>
      </c>
      <c r="I231" s="8" t="str">
        <f ca="1">IF('PR-tampon'!E197="","",IF('PR-tampon'!E197=0,"",INDIRECT(NOM_FR_ACCESSOIRES&amp;ADDRESS('PR-tampon'!$E197,COLUMN(REFERENCEMENT_ACCESSOIRES[[#Headers],[TC/TNC
dans le domaine d''emploi visé]])))))</f>
        <v/>
      </c>
      <c r="J231" s="30" t="str">
        <f ca="1">IF('PR-tampon'!E197="","",IF('PR-tampon'!E197=0,"",INDIRECT(NOM_FR_ACCESSOIRES&amp;ADDRESS('PR-tampon'!$E197,COLUMN(REFERENCEMENT_ACCESSOIRES[[#Headers],[TYPE DE POSE]])))))</f>
        <v/>
      </c>
      <c r="K231" s="30" t="str">
        <f ca="1">IF('PR-tampon'!E197="","",IF('PR-tampon'!E197=0,"",IF(INDIRECT(NOM_FR_ACCESSOIRES&amp;ADDRESS('PR-tampon'!$E197,COLUMN(REFERENCEMENT_ACCESSOIRES[[#Headers],[OBSERVATIONS SUR DOMAINE D''EMPLOI]])))=0,"",INDIRECT(NOM_FR_ACCESSOIRES&amp;ADDRESS('PR-tampon'!$E197,COLUMN(REFERENCEMENT_ACCESSOIRES[[#Headers],[OBSERVATIONS SUR DOMAINE D''EMPLOI]]))))))</f>
        <v/>
      </c>
      <c r="L231" s="30" t="str">
        <f ca="1">IF('PR-tampon'!$E197="","",IF('PR-tampon'!$E197=0,"",INDIRECT(NOM_FR_ACCESSOIRES&amp;ADDRESS('PR-tampon'!$E197,COLUMN(REFERENCEMENT_ACCESSOIRES[[#Headers],[REVETEMENT VISE]])))))</f>
        <v/>
      </c>
      <c r="M231" s="30" t="str">
        <f ca="1">IF('PR-tampon'!$E197="","",IF('PR-tampon'!$E197=0,"",IF(INDIRECT(NOM_FR_ACCESSOIRES&amp;ADDRESS('PR-tampon'!$E197,COLUMN(REFERENCEMENT_ACCESSOIRES[[#Headers],[PRODUITS D''ETANCHEITE]])))=0,"",INDIRECT(NOM_FR_ACCESSOIRES&amp;ADDRESS('PR-tampon'!$E197,COLUMN(REFERENCEMENT_ACCESSOIRES[[#Headers],[PRODUITS D''ETANCHEITE]]))))))</f>
        <v/>
      </c>
      <c r="N231" s="30" t="str">
        <f ca="1">IF('PR-tampon'!$E197="","",IF('PR-tampon'!$E197=0,"",INDIRECT(NOM_FR_ACCESSOIRES&amp;ADDRESS('PR-tampon'!$E197,COLUMN(REFERENCEMENT_ACCESSOIRES[[#Headers],[CHAPE OU MORTIER VISE]])))))</f>
        <v/>
      </c>
      <c r="O231" s="30" t="str">
        <f ca="1">IF('PR-tampon'!$E197="","",IF('PR-tampon'!$E197=0,"",IF(INDIRECT(NOM_FR_ACCESSOIRES&amp;ADDRESS('PR-tampon'!$E197,COLUMN(REFERENCEMENT_ACCESSOIRES[[#Headers],[RESULTAT TYPE ISOLANT]])))=0,"",INDIRECT(NOM_FR_ACCESSOIRES&amp;ADDRESS('PR-tampon'!$E197,COLUMN(REFERENCEMENT_ACCESSOIRES[[#Headers],[RESULTAT TYPE ISOLANT]]))))))</f>
        <v/>
      </c>
    </row>
    <row r="232" spans="2:15" ht="70.150000000000006" customHeight="1" x14ac:dyDescent="0.25">
      <c r="B232" s="8" t="str">
        <f ca="1">IF('PR-tampon'!E198="","",IF('PR-tampon'!E198=0,"",INDIRECT(NOM_FR_ACCESSOIRES&amp;ADDRESS('PR-tampon'!$E198,COLUMN(REFERENCEMENT_ACCESSOIRES[[#Headers],[DATE REFERENCEMENT]])))))</f>
        <v/>
      </c>
      <c r="C232" s="2" t="str">
        <f ca="1">IF('PR-tampon'!E198="","",IF('PR-tampon'!E198=0,"",INDIRECT(NOM_FR_ACCESSOIRES&amp;ADDRESS('PR-tampon'!$E198,COLUMN(REFERENCEMENT_ACCESSOIRES[[#Headers],[TYPE DE PROCEDE]])))))</f>
        <v/>
      </c>
      <c r="D232" s="2" t="str">
        <f ca="1">IF('PR-tampon'!E198="","",IF('PR-tampon'!E198=0,"",INDIRECT(NOM_FR_ACCESSOIRES&amp;ADDRESS('PR-tampon'!$E198,COLUMN(REFERENCEMENT_ACCESSOIRES[[#Headers],[NOM COMMERCIAL DU PROCEDE]])))))</f>
        <v/>
      </c>
      <c r="E232" s="2" t="str">
        <f ca="1">IF('PR-tampon'!E198="","",IF('PR-tampon'!E198=0,"",INDIRECT(NOM_FR_ACCESSOIRES&amp;ADDRESS('PR-tampon'!$E198,COLUMN(REFERENCEMENT_ACCESSOIRES[[#Headers],[FABRICANT/TITULAIRE]])))))</f>
        <v/>
      </c>
      <c r="F232" s="2" t="str">
        <f ca="1">IF('PR-tampon'!E198="","",IF('PR-tampon'!E198=0,"",INDIRECT(NOM_FR_ACCESSOIRES&amp;ADDRESS('PR-tampon'!$E198,COLUMN(REFERENCEMENT_ACCESSOIRES[[#Headers],[TYPE DE DOCUMENT DE REFERENCE]])))))</f>
        <v/>
      </c>
      <c r="G232" s="2" t="str">
        <f ca="1">IF('PR-tampon'!E198="","",IF('PR-tampon'!E198=0,"",INDIRECT(NOM_FR_ACCESSOIRES&amp;ADDRESS('PR-tampon'!$E198,COLUMN(REFERENCEMENT_ACCESSOIRES[[#Headers],[REF]])))))</f>
        <v/>
      </c>
      <c r="H232" s="8" t="str">
        <f ca="1">IF('PR-tampon'!E198="","",IF('PR-tampon'!E198=0,"",INDIRECT(NOM_FR_ACCESSOIRES&amp;ADDRESS('PR-tampon'!$E198,COLUMN(REFERENCEMENT_ACCESSOIRES[[#Headers],[AVIS LIMITE AU]])))))</f>
        <v/>
      </c>
      <c r="I232" s="8" t="str">
        <f ca="1">IF('PR-tampon'!E198="","",IF('PR-tampon'!E198=0,"",INDIRECT(NOM_FR_ACCESSOIRES&amp;ADDRESS('PR-tampon'!$E198,COLUMN(REFERENCEMENT_ACCESSOIRES[[#Headers],[TC/TNC
dans le domaine d''emploi visé]])))))</f>
        <v/>
      </c>
      <c r="J232" s="30" t="str">
        <f ca="1">IF('PR-tampon'!E198="","",IF('PR-tampon'!E198=0,"",INDIRECT(NOM_FR_ACCESSOIRES&amp;ADDRESS('PR-tampon'!$E198,COLUMN(REFERENCEMENT_ACCESSOIRES[[#Headers],[TYPE DE POSE]])))))</f>
        <v/>
      </c>
      <c r="K232" s="30" t="str">
        <f ca="1">IF('PR-tampon'!E198="","",IF('PR-tampon'!E198=0,"",IF(INDIRECT(NOM_FR_ACCESSOIRES&amp;ADDRESS('PR-tampon'!$E198,COLUMN(REFERENCEMENT_ACCESSOIRES[[#Headers],[OBSERVATIONS SUR DOMAINE D''EMPLOI]])))=0,"",INDIRECT(NOM_FR_ACCESSOIRES&amp;ADDRESS('PR-tampon'!$E198,COLUMN(REFERENCEMENT_ACCESSOIRES[[#Headers],[OBSERVATIONS SUR DOMAINE D''EMPLOI]]))))))</f>
        <v/>
      </c>
      <c r="L232" s="30" t="str">
        <f ca="1">IF('PR-tampon'!$E198="","",IF('PR-tampon'!$E198=0,"",INDIRECT(NOM_FR_ACCESSOIRES&amp;ADDRESS('PR-tampon'!$E198,COLUMN(REFERENCEMENT_ACCESSOIRES[[#Headers],[REVETEMENT VISE]])))))</f>
        <v/>
      </c>
      <c r="M232" s="30" t="str">
        <f ca="1">IF('PR-tampon'!$E198="","",IF('PR-tampon'!$E198=0,"",IF(INDIRECT(NOM_FR_ACCESSOIRES&amp;ADDRESS('PR-tampon'!$E198,COLUMN(REFERENCEMENT_ACCESSOIRES[[#Headers],[PRODUITS D''ETANCHEITE]])))=0,"",INDIRECT(NOM_FR_ACCESSOIRES&amp;ADDRESS('PR-tampon'!$E198,COLUMN(REFERENCEMENT_ACCESSOIRES[[#Headers],[PRODUITS D''ETANCHEITE]]))))))</f>
        <v/>
      </c>
      <c r="N232" s="30" t="str">
        <f ca="1">IF('PR-tampon'!$E198="","",IF('PR-tampon'!$E198=0,"",INDIRECT(NOM_FR_ACCESSOIRES&amp;ADDRESS('PR-tampon'!$E198,COLUMN(REFERENCEMENT_ACCESSOIRES[[#Headers],[CHAPE OU MORTIER VISE]])))))</f>
        <v/>
      </c>
      <c r="O232" s="30" t="str">
        <f ca="1">IF('PR-tampon'!$E198="","",IF('PR-tampon'!$E198=0,"",IF(INDIRECT(NOM_FR_ACCESSOIRES&amp;ADDRESS('PR-tampon'!$E198,COLUMN(REFERENCEMENT_ACCESSOIRES[[#Headers],[RESULTAT TYPE ISOLANT]])))=0,"",INDIRECT(NOM_FR_ACCESSOIRES&amp;ADDRESS('PR-tampon'!$E198,COLUMN(REFERENCEMENT_ACCESSOIRES[[#Headers],[RESULTAT TYPE ISOLANT]]))))))</f>
        <v/>
      </c>
    </row>
    <row r="233" spans="2:15" ht="70.150000000000006" customHeight="1" x14ac:dyDescent="0.25">
      <c r="B233" s="8" t="str">
        <f ca="1">IF('PR-tampon'!E199="","",IF('PR-tampon'!E199=0,"",INDIRECT(NOM_FR_ACCESSOIRES&amp;ADDRESS('PR-tampon'!$E199,COLUMN(REFERENCEMENT_ACCESSOIRES[[#Headers],[DATE REFERENCEMENT]])))))</f>
        <v/>
      </c>
      <c r="C233" s="2" t="str">
        <f ca="1">IF('PR-tampon'!E199="","",IF('PR-tampon'!E199=0,"",INDIRECT(NOM_FR_ACCESSOIRES&amp;ADDRESS('PR-tampon'!$E199,COLUMN(REFERENCEMENT_ACCESSOIRES[[#Headers],[TYPE DE PROCEDE]])))))</f>
        <v/>
      </c>
      <c r="D233" s="2" t="str">
        <f ca="1">IF('PR-tampon'!E199="","",IF('PR-tampon'!E199=0,"",INDIRECT(NOM_FR_ACCESSOIRES&amp;ADDRESS('PR-tampon'!$E199,COLUMN(REFERENCEMENT_ACCESSOIRES[[#Headers],[NOM COMMERCIAL DU PROCEDE]])))))</f>
        <v/>
      </c>
      <c r="E233" s="2" t="str">
        <f ca="1">IF('PR-tampon'!E199="","",IF('PR-tampon'!E199=0,"",INDIRECT(NOM_FR_ACCESSOIRES&amp;ADDRESS('PR-tampon'!$E199,COLUMN(REFERENCEMENT_ACCESSOIRES[[#Headers],[FABRICANT/TITULAIRE]])))))</f>
        <v/>
      </c>
      <c r="F233" s="2" t="str">
        <f ca="1">IF('PR-tampon'!E199="","",IF('PR-tampon'!E199=0,"",INDIRECT(NOM_FR_ACCESSOIRES&amp;ADDRESS('PR-tampon'!$E199,COLUMN(REFERENCEMENT_ACCESSOIRES[[#Headers],[TYPE DE DOCUMENT DE REFERENCE]])))))</f>
        <v/>
      </c>
      <c r="G233" s="2" t="str">
        <f ca="1">IF('PR-tampon'!E199="","",IF('PR-tampon'!E199=0,"",INDIRECT(NOM_FR_ACCESSOIRES&amp;ADDRESS('PR-tampon'!$E199,COLUMN(REFERENCEMENT_ACCESSOIRES[[#Headers],[REF]])))))</f>
        <v/>
      </c>
      <c r="H233" s="8" t="str">
        <f ca="1">IF('PR-tampon'!E199="","",IF('PR-tampon'!E199=0,"",INDIRECT(NOM_FR_ACCESSOIRES&amp;ADDRESS('PR-tampon'!$E199,COLUMN(REFERENCEMENT_ACCESSOIRES[[#Headers],[AVIS LIMITE AU]])))))</f>
        <v/>
      </c>
      <c r="I233" s="8" t="str">
        <f ca="1">IF('PR-tampon'!E199="","",IF('PR-tampon'!E199=0,"",INDIRECT(NOM_FR_ACCESSOIRES&amp;ADDRESS('PR-tampon'!$E199,COLUMN(REFERENCEMENT_ACCESSOIRES[[#Headers],[TC/TNC
dans le domaine d''emploi visé]])))))</f>
        <v/>
      </c>
      <c r="J233" s="30" t="str">
        <f ca="1">IF('PR-tampon'!E199="","",IF('PR-tampon'!E199=0,"",INDIRECT(NOM_FR_ACCESSOIRES&amp;ADDRESS('PR-tampon'!$E199,COLUMN(REFERENCEMENT_ACCESSOIRES[[#Headers],[TYPE DE POSE]])))))</f>
        <v/>
      </c>
      <c r="K233" s="30" t="str">
        <f ca="1">IF('PR-tampon'!E199="","",IF('PR-tampon'!E199=0,"",IF(INDIRECT(NOM_FR_ACCESSOIRES&amp;ADDRESS('PR-tampon'!$E199,COLUMN(REFERENCEMENT_ACCESSOIRES[[#Headers],[OBSERVATIONS SUR DOMAINE D''EMPLOI]])))=0,"",INDIRECT(NOM_FR_ACCESSOIRES&amp;ADDRESS('PR-tampon'!$E199,COLUMN(REFERENCEMENT_ACCESSOIRES[[#Headers],[OBSERVATIONS SUR DOMAINE D''EMPLOI]]))))))</f>
        <v/>
      </c>
      <c r="L233" s="30" t="str">
        <f ca="1">IF('PR-tampon'!$E199="","",IF('PR-tampon'!$E199=0,"",INDIRECT(NOM_FR_ACCESSOIRES&amp;ADDRESS('PR-tampon'!$E199,COLUMN(REFERENCEMENT_ACCESSOIRES[[#Headers],[REVETEMENT VISE]])))))</f>
        <v/>
      </c>
      <c r="M233" s="30" t="str">
        <f ca="1">IF('PR-tampon'!$E199="","",IF('PR-tampon'!$E199=0,"",IF(INDIRECT(NOM_FR_ACCESSOIRES&amp;ADDRESS('PR-tampon'!$E199,COLUMN(REFERENCEMENT_ACCESSOIRES[[#Headers],[PRODUITS D''ETANCHEITE]])))=0,"",INDIRECT(NOM_FR_ACCESSOIRES&amp;ADDRESS('PR-tampon'!$E199,COLUMN(REFERENCEMENT_ACCESSOIRES[[#Headers],[PRODUITS D''ETANCHEITE]]))))))</f>
        <v/>
      </c>
      <c r="N233" s="30" t="str">
        <f ca="1">IF('PR-tampon'!$E199="","",IF('PR-tampon'!$E199=0,"",INDIRECT(NOM_FR_ACCESSOIRES&amp;ADDRESS('PR-tampon'!$E199,COLUMN(REFERENCEMENT_ACCESSOIRES[[#Headers],[CHAPE OU MORTIER VISE]])))))</f>
        <v/>
      </c>
      <c r="O233" s="30" t="str">
        <f ca="1">IF('PR-tampon'!$E199="","",IF('PR-tampon'!$E199=0,"",IF(INDIRECT(NOM_FR_ACCESSOIRES&amp;ADDRESS('PR-tampon'!$E199,COLUMN(REFERENCEMENT_ACCESSOIRES[[#Headers],[RESULTAT TYPE ISOLANT]])))=0,"",INDIRECT(NOM_FR_ACCESSOIRES&amp;ADDRESS('PR-tampon'!$E199,COLUMN(REFERENCEMENT_ACCESSOIRES[[#Headers],[RESULTAT TYPE ISOLANT]]))))))</f>
        <v/>
      </c>
    </row>
    <row r="234" spans="2:15" ht="70.150000000000006" customHeight="1" x14ac:dyDescent="0.25">
      <c r="B234" s="8" t="str">
        <f ca="1">IF('PR-tampon'!E200="","",IF('PR-tampon'!E200=0,"",INDIRECT(NOM_FR_ACCESSOIRES&amp;ADDRESS('PR-tampon'!$E200,COLUMN(REFERENCEMENT_ACCESSOIRES[[#Headers],[DATE REFERENCEMENT]])))))</f>
        <v/>
      </c>
      <c r="C234" s="2" t="str">
        <f ca="1">IF('PR-tampon'!E200="","",IF('PR-tampon'!E200=0,"",INDIRECT(NOM_FR_ACCESSOIRES&amp;ADDRESS('PR-tampon'!$E200,COLUMN(REFERENCEMENT_ACCESSOIRES[[#Headers],[TYPE DE PROCEDE]])))))</f>
        <v/>
      </c>
      <c r="D234" s="2" t="str">
        <f ca="1">IF('PR-tampon'!E200="","",IF('PR-tampon'!E200=0,"",INDIRECT(NOM_FR_ACCESSOIRES&amp;ADDRESS('PR-tampon'!$E200,COLUMN(REFERENCEMENT_ACCESSOIRES[[#Headers],[NOM COMMERCIAL DU PROCEDE]])))))</f>
        <v/>
      </c>
      <c r="E234" s="2" t="str">
        <f ca="1">IF('PR-tampon'!E200="","",IF('PR-tampon'!E200=0,"",INDIRECT(NOM_FR_ACCESSOIRES&amp;ADDRESS('PR-tampon'!$E200,COLUMN(REFERENCEMENT_ACCESSOIRES[[#Headers],[FABRICANT/TITULAIRE]])))))</f>
        <v/>
      </c>
      <c r="F234" s="2" t="str">
        <f ca="1">IF('PR-tampon'!E200="","",IF('PR-tampon'!E200=0,"",INDIRECT(NOM_FR_ACCESSOIRES&amp;ADDRESS('PR-tampon'!$E200,COLUMN(REFERENCEMENT_ACCESSOIRES[[#Headers],[TYPE DE DOCUMENT DE REFERENCE]])))))</f>
        <v/>
      </c>
      <c r="G234" s="2" t="str">
        <f ca="1">IF('PR-tampon'!E200="","",IF('PR-tampon'!E200=0,"",INDIRECT(NOM_FR_ACCESSOIRES&amp;ADDRESS('PR-tampon'!$E200,COLUMN(REFERENCEMENT_ACCESSOIRES[[#Headers],[REF]])))))</f>
        <v/>
      </c>
      <c r="H234" s="8" t="str">
        <f ca="1">IF('PR-tampon'!E200="","",IF('PR-tampon'!E200=0,"",INDIRECT(NOM_FR_ACCESSOIRES&amp;ADDRESS('PR-tampon'!$E200,COLUMN(REFERENCEMENT_ACCESSOIRES[[#Headers],[AVIS LIMITE AU]])))))</f>
        <v/>
      </c>
      <c r="I234" s="8" t="str">
        <f ca="1">IF('PR-tampon'!E200="","",IF('PR-tampon'!E200=0,"",INDIRECT(NOM_FR_ACCESSOIRES&amp;ADDRESS('PR-tampon'!$E200,COLUMN(REFERENCEMENT_ACCESSOIRES[[#Headers],[TC/TNC
dans le domaine d''emploi visé]])))))</f>
        <v/>
      </c>
      <c r="J234" s="30" t="str">
        <f ca="1">IF('PR-tampon'!E200="","",IF('PR-tampon'!E200=0,"",INDIRECT(NOM_FR_ACCESSOIRES&amp;ADDRESS('PR-tampon'!$E200,COLUMN(REFERENCEMENT_ACCESSOIRES[[#Headers],[TYPE DE POSE]])))))</f>
        <v/>
      </c>
      <c r="K234" s="30" t="str">
        <f ca="1">IF('PR-tampon'!E200="","",IF('PR-tampon'!E200=0,"",IF(INDIRECT(NOM_FR_ACCESSOIRES&amp;ADDRESS('PR-tampon'!$E200,COLUMN(REFERENCEMENT_ACCESSOIRES[[#Headers],[OBSERVATIONS SUR DOMAINE D''EMPLOI]])))=0,"",INDIRECT(NOM_FR_ACCESSOIRES&amp;ADDRESS('PR-tampon'!$E200,COLUMN(REFERENCEMENT_ACCESSOIRES[[#Headers],[OBSERVATIONS SUR DOMAINE D''EMPLOI]]))))))</f>
        <v/>
      </c>
      <c r="L234" s="30" t="str">
        <f ca="1">IF('PR-tampon'!$E200="","",IF('PR-tampon'!$E200=0,"",INDIRECT(NOM_FR_ACCESSOIRES&amp;ADDRESS('PR-tampon'!$E200,COLUMN(REFERENCEMENT_ACCESSOIRES[[#Headers],[REVETEMENT VISE]])))))</f>
        <v/>
      </c>
      <c r="M234" s="30" t="str">
        <f ca="1">IF('PR-tampon'!$E200="","",IF('PR-tampon'!$E200=0,"",IF(INDIRECT(NOM_FR_ACCESSOIRES&amp;ADDRESS('PR-tampon'!$E200,COLUMN(REFERENCEMENT_ACCESSOIRES[[#Headers],[PRODUITS D''ETANCHEITE]])))=0,"",INDIRECT(NOM_FR_ACCESSOIRES&amp;ADDRESS('PR-tampon'!$E200,COLUMN(REFERENCEMENT_ACCESSOIRES[[#Headers],[PRODUITS D''ETANCHEITE]]))))))</f>
        <v/>
      </c>
      <c r="N234" s="30" t="str">
        <f ca="1">IF('PR-tampon'!$E200="","",IF('PR-tampon'!$E200=0,"",INDIRECT(NOM_FR_ACCESSOIRES&amp;ADDRESS('PR-tampon'!$E200,COLUMN(REFERENCEMENT_ACCESSOIRES[[#Headers],[CHAPE OU MORTIER VISE]])))))</f>
        <v/>
      </c>
      <c r="O234" s="30" t="str">
        <f ca="1">IF('PR-tampon'!$E200="","",IF('PR-tampon'!$E200=0,"",IF(INDIRECT(NOM_FR_ACCESSOIRES&amp;ADDRESS('PR-tampon'!$E200,COLUMN(REFERENCEMENT_ACCESSOIRES[[#Headers],[RESULTAT TYPE ISOLANT]])))=0,"",INDIRECT(NOM_FR_ACCESSOIRES&amp;ADDRESS('PR-tampon'!$E200,COLUMN(REFERENCEMENT_ACCESSOIRES[[#Headers],[RESULTAT TYPE ISOLANT]]))))))</f>
        <v/>
      </c>
    </row>
    <row r="235" spans="2:15" ht="70.150000000000006" customHeight="1" x14ac:dyDescent="0.25">
      <c r="B235" s="8" t="str">
        <f ca="1">IF('PR-tampon'!E201="","",IF('PR-tampon'!E201=0,"",INDIRECT(NOM_FR_ACCESSOIRES&amp;ADDRESS('PR-tampon'!$E201,COLUMN(REFERENCEMENT_ACCESSOIRES[[#Headers],[DATE REFERENCEMENT]])))))</f>
        <v/>
      </c>
      <c r="C235" s="2" t="str">
        <f ca="1">IF('PR-tampon'!E201="","",IF('PR-tampon'!E201=0,"",INDIRECT(NOM_FR_ACCESSOIRES&amp;ADDRESS('PR-tampon'!$E201,COLUMN(REFERENCEMENT_ACCESSOIRES[[#Headers],[TYPE DE PROCEDE]])))))</f>
        <v/>
      </c>
      <c r="D235" s="2" t="str">
        <f ca="1">IF('PR-tampon'!E201="","",IF('PR-tampon'!E201=0,"",INDIRECT(NOM_FR_ACCESSOIRES&amp;ADDRESS('PR-tampon'!$E201,COLUMN(REFERENCEMENT_ACCESSOIRES[[#Headers],[NOM COMMERCIAL DU PROCEDE]])))))</f>
        <v/>
      </c>
      <c r="E235" s="2" t="str">
        <f ca="1">IF('PR-tampon'!E201="","",IF('PR-tampon'!E201=0,"",INDIRECT(NOM_FR_ACCESSOIRES&amp;ADDRESS('PR-tampon'!$E201,COLUMN(REFERENCEMENT_ACCESSOIRES[[#Headers],[FABRICANT/TITULAIRE]])))))</f>
        <v/>
      </c>
      <c r="F235" s="2" t="str">
        <f ca="1">IF('PR-tampon'!E201="","",IF('PR-tampon'!E201=0,"",INDIRECT(NOM_FR_ACCESSOIRES&amp;ADDRESS('PR-tampon'!$E201,COLUMN(REFERENCEMENT_ACCESSOIRES[[#Headers],[TYPE DE DOCUMENT DE REFERENCE]])))))</f>
        <v/>
      </c>
      <c r="G235" s="2" t="str">
        <f ca="1">IF('PR-tampon'!E201="","",IF('PR-tampon'!E201=0,"",INDIRECT(NOM_FR_ACCESSOIRES&amp;ADDRESS('PR-tampon'!$E201,COLUMN(REFERENCEMENT_ACCESSOIRES[[#Headers],[REF]])))))</f>
        <v/>
      </c>
      <c r="H235" s="8" t="str">
        <f ca="1">IF('PR-tampon'!E201="","",IF('PR-tampon'!E201=0,"",INDIRECT(NOM_FR_ACCESSOIRES&amp;ADDRESS('PR-tampon'!$E201,COLUMN(REFERENCEMENT_ACCESSOIRES[[#Headers],[AVIS LIMITE AU]])))))</f>
        <v/>
      </c>
      <c r="I235" s="8" t="str">
        <f ca="1">IF('PR-tampon'!E201="","",IF('PR-tampon'!E201=0,"",INDIRECT(NOM_FR_ACCESSOIRES&amp;ADDRESS('PR-tampon'!$E201,COLUMN(REFERENCEMENT_ACCESSOIRES[[#Headers],[TC/TNC
dans le domaine d''emploi visé]])))))</f>
        <v/>
      </c>
      <c r="J235" s="30" t="str">
        <f ca="1">IF('PR-tampon'!E201="","",IF('PR-tampon'!E201=0,"",INDIRECT(NOM_FR_ACCESSOIRES&amp;ADDRESS('PR-tampon'!$E201,COLUMN(REFERENCEMENT_ACCESSOIRES[[#Headers],[TYPE DE POSE]])))))</f>
        <v/>
      </c>
      <c r="K235" s="30" t="str">
        <f ca="1">IF('PR-tampon'!E201="","",IF('PR-tampon'!E201=0,"",IF(INDIRECT(NOM_FR_ACCESSOIRES&amp;ADDRESS('PR-tampon'!$E201,COLUMN(REFERENCEMENT_ACCESSOIRES[[#Headers],[OBSERVATIONS SUR DOMAINE D''EMPLOI]])))=0,"",INDIRECT(NOM_FR_ACCESSOIRES&amp;ADDRESS('PR-tampon'!$E201,COLUMN(REFERENCEMENT_ACCESSOIRES[[#Headers],[OBSERVATIONS SUR DOMAINE D''EMPLOI]]))))))</f>
        <v/>
      </c>
      <c r="L235" s="30" t="str">
        <f ca="1">IF('PR-tampon'!$E201="","",IF('PR-tampon'!$E201=0,"",INDIRECT(NOM_FR_ACCESSOIRES&amp;ADDRESS('PR-tampon'!$E201,COLUMN(REFERENCEMENT_ACCESSOIRES[[#Headers],[REVETEMENT VISE]])))))</f>
        <v/>
      </c>
      <c r="M235" s="30" t="str">
        <f ca="1">IF('PR-tampon'!$E201="","",IF('PR-tampon'!$E201=0,"",IF(INDIRECT(NOM_FR_ACCESSOIRES&amp;ADDRESS('PR-tampon'!$E201,COLUMN(REFERENCEMENT_ACCESSOIRES[[#Headers],[PRODUITS D''ETANCHEITE]])))=0,"",INDIRECT(NOM_FR_ACCESSOIRES&amp;ADDRESS('PR-tampon'!$E201,COLUMN(REFERENCEMENT_ACCESSOIRES[[#Headers],[PRODUITS D''ETANCHEITE]]))))))</f>
        <v/>
      </c>
      <c r="N235" s="30" t="str">
        <f ca="1">IF('PR-tampon'!$E201="","",IF('PR-tampon'!$E201=0,"",INDIRECT(NOM_FR_ACCESSOIRES&amp;ADDRESS('PR-tampon'!$E201,COLUMN(REFERENCEMENT_ACCESSOIRES[[#Headers],[CHAPE OU MORTIER VISE]])))))</f>
        <v/>
      </c>
      <c r="O235" s="30" t="str">
        <f ca="1">IF('PR-tampon'!$E201="","",IF('PR-tampon'!$E201=0,"",IF(INDIRECT(NOM_FR_ACCESSOIRES&amp;ADDRESS('PR-tampon'!$E201,COLUMN(REFERENCEMENT_ACCESSOIRES[[#Headers],[RESULTAT TYPE ISOLANT]])))=0,"",INDIRECT(NOM_FR_ACCESSOIRES&amp;ADDRESS('PR-tampon'!$E201,COLUMN(REFERENCEMENT_ACCESSOIRES[[#Headers],[RESULTAT TYPE ISOLANT]]))))))</f>
        <v/>
      </c>
    </row>
    <row r="236" spans="2:15" ht="70.150000000000006" customHeight="1" x14ac:dyDescent="0.25">
      <c r="B236" s="8" t="str">
        <f ca="1">IF('PR-tampon'!E202="","",IF('PR-tampon'!E202=0,"",INDIRECT(NOM_FR_ACCESSOIRES&amp;ADDRESS('PR-tampon'!$E202,COLUMN(REFERENCEMENT_ACCESSOIRES[[#Headers],[DATE REFERENCEMENT]])))))</f>
        <v/>
      </c>
      <c r="C236" s="2" t="str">
        <f ca="1">IF('PR-tampon'!E202="","",IF('PR-tampon'!E202=0,"",INDIRECT(NOM_FR_ACCESSOIRES&amp;ADDRESS('PR-tampon'!$E202,COLUMN(REFERENCEMENT_ACCESSOIRES[[#Headers],[TYPE DE PROCEDE]])))))</f>
        <v/>
      </c>
      <c r="D236" s="2" t="str">
        <f ca="1">IF('PR-tampon'!E202="","",IF('PR-tampon'!E202=0,"",INDIRECT(NOM_FR_ACCESSOIRES&amp;ADDRESS('PR-tampon'!$E202,COLUMN(REFERENCEMENT_ACCESSOIRES[[#Headers],[NOM COMMERCIAL DU PROCEDE]])))))</f>
        <v/>
      </c>
      <c r="E236" s="2" t="str">
        <f ca="1">IF('PR-tampon'!E202="","",IF('PR-tampon'!E202=0,"",INDIRECT(NOM_FR_ACCESSOIRES&amp;ADDRESS('PR-tampon'!$E202,COLUMN(REFERENCEMENT_ACCESSOIRES[[#Headers],[FABRICANT/TITULAIRE]])))))</f>
        <v/>
      </c>
      <c r="F236" s="2" t="str">
        <f ca="1">IF('PR-tampon'!E202="","",IF('PR-tampon'!E202=0,"",INDIRECT(NOM_FR_ACCESSOIRES&amp;ADDRESS('PR-tampon'!$E202,COLUMN(REFERENCEMENT_ACCESSOIRES[[#Headers],[TYPE DE DOCUMENT DE REFERENCE]])))))</f>
        <v/>
      </c>
      <c r="G236" s="2" t="str">
        <f ca="1">IF('PR-tampon'!E202="","",IF('PR-tampon'!E202=0,"",INDIRECT(NOM_FR_ACCESSOIRES&amp;ADDRESS('PR-tampon'!$E202,COLUMN(REFERENCEMENT_ACCESSOIRES[[#Headers],[REF]])))))</f>
        <v/>
      </c>
      <c r="H236" s="8" t="str">
        <f ca="1">IF('PR-tampon'!E202="","",IF('PR-tampon'!E202=0,"",INDIRECT(NOM_FR_ACCESSOIRES&amp;ADDRESS('PR-tampon'!$E202,COLUMN(REFERENCEMENT_ACCESSOIRES[[#Headers],[AVIS LIMITE AU]])))))</f>
        <v/>
      </c>
      <c r="I236" s="8" t="str">
        <f ca="1">IF('PR-tampon'!E202="","",IF('PR-tampon'!E202=0,"",INDIRECT(NOM_FR_ACCESSOIRES&amp;ADDRESS('PR-tampon'!$E202,COLUMN(REFERENCEMENT_ACCESSOIRES[[#Headers],[TC/TNC
dans le domaine d''emploi visé]])))))</f>
        <v/>
      </c>
      <c r="J236" s="30" t="str">
        <f ca="1">IF('PR-tampon'!E202="","",IF('PR-tampon'!E202=0,"",INDIRECT(NOM_FR_ACCESSOIRES&amp;ADDRESS('PR-tampon'!$E202,COLUMN(REFERENCEMENT_ACCESSOIRES[[#Headers],[TYPE DE POSE]])))))</f>
        <v/>
      </c>
      <c r="K236" s="30" t="str">
        <f ca="1">IF('PR-tampon'!E202="","",IF('PR-tampon'!E202=0,"",IF(INDIRECT(NOM_FR_ACCESSOIRES&amp;ADDRESS('PR-tampon'!$E202,COLUMN(REFERENCEMENT_ACCESSOIRES[[#Headers],[OBSERVATIONS SUR DOMAINE D''EMPLOI]])))=0,"",INDIRECT(NOM_FR_ACCESSOIRES&amp;ADDRESS('PR-tampon'!$E202,COLUMN(REFERENCEMENT_ACCESSOIRES[[#Headers],[OBSERVATIONS SUR DOMAINE D''EMPLOI]]))))))</f>
        <v/>
      </c>
      <c r="L236" s="30" t="str">
        <f ca="1">IF('PR-tampon'!$E202="","",IF('PR-tampon'!$E202=0,"",INDIRECT(NOM_FR_ACCESSOIRES&amp;ADDRESS('PR-tampon'!$E202,COLUMN(REFERENCEMENT_ACCESSOIRES[[#Headers],[REVETEMENT VISE]])))))</f>
        <v/>
      </c>
      <c r="M236" s="30" t="str">
        <f ca="1">IF('PR-tampon'!$E202="","",IF('PR-tampon'!$E202=0,"",IF(INDIRECT(NOM_FR_ACCESSOIRES&amp;ADDRESS('PR-tampon'!$E202,COLUMN(REFERENCEMENT_ACCESSOIRES[[#Headers],[PRODUITS D''ETANCHEITE]])))=0,"",INDIRECT(NOM_FR_ACCESSOIRES&amp;ADDRESS('PR-tampon'!$E202,COLUMN(REFERENCEMENT_ACCESSOIRES[[#Headers],[PRODUITS D''ETANCHEITE]]))))))</f>
        <v/>
      </c>
      <c r="N236" s="30" t="str">
        <f ca="1">IF('PR-tampon'!$E202="","",IF('PR-tampon'!$E202=0,"",INDIRECT(NOM_FR_ACCESSOIRES&amp;ADDRESS('PR-tampon'!$E202,COLUMN(REFERENCEMENT_ACCESSOIRES[[#Headers],[CHAPE OU MORTIER VISE]])))))</f>
        <v/>
      </c>
      <c r="O236" s="30" t="str">
        <f ca="1">IF('PR-tampon'!$E202="","",IF('PR-tampon'!$E202=0,"",IF(INDIRECT(NOM_FR_ACCESSOIRES&amp;ADDRESS('PR-tampon'!$E202,COLUMN(REFERENCEMENT_ACCESSOIRES[[#Headers],[RESULTAT TYPE ISOLANT]])))=0,"",INDIRECT(NOM_FR_ACCESSOIRES&amp;ADDRESS('PR-tampon'!$E202,COLUMN(REFERENCEMENT_ACCESSOIRES[[#Headers],[RESULTAT TYPE ISOLANT]]))))))</f>
        <v/>
      </c>
    </row>
    <row r="237" spans="2:15" ht="70.150000000000006" customHeight="1" x14ac:dyDescent="0.25">
      <c r="B237" s="8" t="str">
        <f ca="1">IF('PR-tampon'!E203="","",IF('PR-tampon'!E203=0,"",INDIRECT(NOM_FR_ACCESSOIRES&amp;ADDRESS('PR-tampon'!$E203,COLUMN(REFERENCEMENT_ACCESSOIRES[[#Headers],[DATE REFERENCEMENT]])))))</f>
        <v/>
      </c>
      <c r="C237" s="2" t="str">
        <f ca="1">IF('PR-tampon'!E203="","",IF('PR-tampon'!E203=0,"",INDIRECT(NOM_FR_ACCESSOIRES&amp;ADDRESS('PR-tampon'!$E203,COLUMN(REFERENCEMENT_ACCESSOIRES[[#Headers],[TYPE DE PROCEDE]])))))</f>
        <v/>
      </c>
      <c r="D237" s="2" t="str">
        <f ca="1">IF('PR-tampon'!E203="","",IF('PR-tampon'!E203=0,"",INDIRECT(NOM_FR_ACCESSOIRES&amp;ADDRESS('PR-tampon'!$E203,COLUMN(REFERENCEMENT_ACCESSOIRES[[#Headers],[NOM COMMERCIAL DU PROCEDE]])))))</f>
        <v/>
      </c>
      <c r="E237" s="2" t="str">
        <f ca="1">IF('PR-tampon'!E203="","",IF('PR-tampon'!E203=0,"",INDIRECT(NOM_FR_ACCESSOIRES&amp;ADDRESS('PR-tampon'!$E203,COLUMN(REFERENCEMENT_ACCESSOIRES[[#Headers],[FABRICANT/TITULAIRE]])))))</f>
        <v/>
      </c>
      <c r="F237" s="2" t="str">
        <f ca="1">IF('PR-tampon'!E203="","",IF('PR-tampon'!E203=0,"",INDIRECT(NOM_FR_ACCESSOIRES&amp;ADDRESS('PR-tampon'!$E203,COLUMN(REFERENCEMENT_ACCESSOIRES[[#Headers],[TYPE DE DOCUMENT DE REFERENCE]])))))</f>
        <v/>
      </c>
      <c r="G237" s="2" t="str">
        <f ca="1">IF('PR-tampon'!E203="","",IF('PR-tampon'!E203=0,"",INDIRECT(NOM_FR_ACCESSOIRES&amp;ADDRESS('PR-tampon'!$E203,COLUMN(REFERENCEMENT_ACCESSOIRES[[#Headers],[REF]])))))</f>
        <v/>
      </c>
      <c r="H237" s="8" t="str">
        <f ca="1">IF('PR-tampon'!E203="","",IF('PR-tampon'!E203=0,"",INDIRECT(NOM_FR_ACCESSOIRES&amp;ADDRESS('PR-tampon'!$E203,COLUMN(REFERENCEMENT_ACCESSOIRES[[#Headers],[AVIS LIMITE AU]])))))</f>
        <v/>
      </c>
      <c r="I237" s="8" t="str">
        <f ca="1">IF('PR-tampon'!E203="","",IF('PR-tampon'!E203=0,"",INDIRECT(NOM_FR_ACCESSOIRES&amp;ADDRESS('PR-tampon'!$E203,COLUMN(REFERENCEMENT_ACCESSOIRES[[#Headers],[TC/TNC
dans le domaine d''emploi visé]])))))</f>
        <v/>
      </c>
      <c r="J237" s="30" t="str">
        <f ca="1">IF('PR-tampon'!E203="","",IF('PR-tampon'!E203=0,"",INDIRECT(NOM_FR_ACCESSOIRES&amp;ADDRESS('PR-tampon'!$E203,COLUMN(REFERENCEMENT_ACCESSOIRES[[#Headers],[TYPE DE POSE]])))))</f>
        <v/>
      </c>
      <c r="K237" s="30" t="str">
        <f ca="1">IF('PR-tampon'!E203="","",IF('PR-tampon'!E203=0,"",IF(INDIRECT(NOM_FR_ACCESSOIRES&amp;ADDRESS('PR-tampon'!$E203,COLUMN(REFERENCEMENT_ACCESSOIRES[[#Headers],[OBSERVATIONS SUR DOMAINE D''EMPLOI]])))=0,"",INDIRECT(NOM_FR_ACCESSOIRES&amp;ADDRESS('PR-tampon'!$E203,COLUMN(REFERENCEMENT_ACCESSOIRES[[#Headers],[OBSERVATIONS SUR DOMAINE D''EMPLOI]]))))))</f>
        <v/>
      </c>
      <c r="L237" s="30" t="str">
        <f ca="1">IF('PR-tampon'!$E203="","",IF('PR-tampon'!$E203=0,"",INDIRECT(NOM_FR_ACCESSOIRES&amp;ADDRESS('PR-tampon'!$E203,COLUMN(REFERENCEMENT_ACCESSOIRES[[#Headers],[REVETEMENT VISE]])))))</f>
        <v/>
      </c>
      <c r="M237" s="30" t="str">
        <f ca="1">IF('PR-tampon'!$E203="","",IF('PR-tampon'!$E203=0,"",IF(INDIRECT(NOM_FR_ACCESSOIRES&amp;ADDRESS('PR-tampon'!$E203,COLUMN(REFERENCEMENT_ACCESSOIRES[[#Headers],[PRODUITS D''ETANCHEITE]])))=0,"",INDIRECT(NOM_FR_ACCESSOIRES&amp;ADDRESS('PR-tampon'!$E203,COLUMN(REFERENCEMENT_ACCESSOIRES[[#Headers],[PRODUITS D''ETANCHEITE]]))))))</f>
        <v/>
      </c>
      <c r="N237" s="30" t="str">
        <f ca="1">IF('PR-tampon'!$E203="","",IF('PR-tampon'!$E203=0,"",INDIRECT(NOM_FR_ACCESSOIRES&amp;ADDRESS('PR-tampon'!$E203,COLUMN(REFERENCEMENT_ACCESSOIRES[[#Headers],[CHAPE OU MORTIER VISE]])))))</f>
        <v/>
      </c>
      <c r="O237" s="30" t="str">
        <f ca="1">IF('PR-tampon'!$E203="","",IF('PR-tampon'!$E203=0,"",IF(INDIRECT(NOM_FR_ACCESSOIRES&amp;ADDRESS('PR-tampon'!$E203,COLUMN(REFERENCEMENT_ACCESSOIRES[[#Headers],[RESULTAT TYPE ISOLANT]])))=0,"",INDIRECT(NOM_FR_ACCESSOIRES&amp;ADDRESS('PR-tampon'!$E203,COLUMN(REFERENCEMENT_ACCESSOIRES[[#Headers],[RESULTAT TYPE ISOLANT]]))))))</f>
        <v/>
      </c>
    </row>
    <row r="238" spans="2:15" ht="70.150000000000006" customHeight="1" x14ac:dyDescent="0.25">
      <c r="B238" s="8" t="str">
        <f ca="1">IF('PR-tampon'!E204="","",IF('PR-tampon'!E204=0,"",INDIRECT(NOM_FR_ACCESSOIRES&amp;ADDRESS('PR-tampon'!$E204,COLUMN(REFERENCEMENT_ACCESSOIRES[[#Headers],[DATE REFERENCEMENT]])))))</f>
        <v/>
      </c>
      <c r="C238" s="2" t="str">
        <f ca="1">IF('PR-tampon'!E204="","",IF('PR-tampon'!E204=0,"",INDIRECT(NOM_FR_ACCESSOIRES&amp;ADDRESS('PR-tampon'!$E204,COLUMN(REFERENCEMENT_ACCESSOIRES[[#Headers],[TYPE DE PROCEDE]])))))</f>
        <v/>
      </c>
      <c r="D238" s="2" t="str">
        <f ca="1">IF('PR-tampon'!E204="","",IF('PR-tampon'!E204=0,"",INDIRECT(NOM_FR_ACCESSOIRES&amp;ADDRESS('PR-tampon'!$E204,COLUMN(REFERENCEMENT_ACCESSOIRES[[#Headers],[NOM COMMERCIAL DU PROCEDE]])))))</f>
        <v/>
      </c>
      <c r="E238" s="2" t="str">
        <f ca="1">IF('PR-tampon'!E204="","",IF('PR-tampon'!E204=0,"",INDIRECT(NOM_FR_ACCESSOIRES&amp;ADDRESS('PR-tampon'!$E204,COLUMN(REFERENCEMENT_ACCESSOIRES[[#Headers],[FABRICANT/TITULAIRE]])))))</f>
        <v/>
      </c>
      <c r="F238" s="2" t="str">
        <f ca="1">IF('PR-tampon'!E204="","",IF('PR-tampon'!E204=0,"",INDIRECT(NOM_FR_ACCESSOIRES&amp;ADDRESS('PR-tampon'!$E204,COLUMN(REFERENCEMENT_ACCESSOIRES[[#Headers],[TYPE DE DOCUMENT DE REFERENCE]])))))</f>
        <v/>
      </c>
      <c r="G238" s="2" t="str">
        <f ca="1">IF('PR-tampon'!E204="","",IF('PR-tampon'!E204=0,"",INDIRECT(NOM_FR_ACCESSOIRES&amp;ADDRESS('PR-tampon'!$E204,COLUMN(REFERENCEMENT_ACCESSOIRES[[#Headers],[REF]])))))</f>
        <v/>
      </c>
      <c r="H238" s="8" t="str">
        <f ca="1">IF('PR-tampon'!E204="","",IF('PR-tampon'!E204=0,"",INDIRECT(NOM_FR_ACCESSOIRES&amp;ADDRESS('PR-tampon'!$E204,COLUMN(REFERENCEMENT_ACCESSOIRES[[#Headers],[AVIS LIMITE AU]])))))</f>
        <v/>
      </c>
      <c r="I238" s="8" t="str">
        <f ca="1">IF('PR-tampon'!E204="","",IF('PR-tampon'!E204=0,"",INDIRECT(NOM_FR_ACCESSOIRES&amp;ADDRESS('PR-tampon'!$E204,COLUMN(REFERENCEMENT_ACCESSOIRES[[#Headers],[TC/TNC
dans le domaine d''emploi visé]])))))</f>
        <v/>
      </c>
      <c r="J238" s="30" t="str">
        <f ca="1">IF('PR-tampon'!E204="","",IF('PR-tampon'!E204=0,"",INDIRECT(NOM_FR_ACCESSOIRES&amp;ADDRESS('PR-tampon'!$E204,COLUMN(REFERENCEMENT_ACCESSOIRES[[#Headers],[TYPE DE POSE]])))))</f>
        <v/>
      </c>
      <c r="K238" s="30" t="str">
        <f ca="1">IF('PR-tampon'!E204="","",IF('PR-tampon'!E204=0,"",IF(INDIRECT(NOM_FR_ACCESSOIRES&amp;ADDRESS('PR-tampon'!$E204,COLUMN(REFERENCEMENT_ACCESSOIRES[[#Headers],[OBSERVATIONS SUR DOMAINE D''EMPLOI]])))=0,"",INDIRECT(NOM_FR_ACCESSOIRES&amp;ADDRESS('PR-tampon'!$E204,COLUMN(REFERENCEMENT_ACCESSOIRES[[#Headers],[OBSERVATIONS SUR DOMAINE D''EMPLOI]]))))))</f>
        <v/>
      </c>
      <c r="L238" s="30" t="str">
        <f ca="1">IF('PR-tampon'!$E204="","",IF('PR-tampon'!$E204=0,"",INDIRECT(NOM_FR_ACCESSOIRES&amp;ADDRESS('PR-tampon'!$E204,COLUMN(REFERENCEMENT_ACCESSOIRES[[#Headers],[REVETEMENT VISE]])))))</f>
        <v/>
      </c>
      <c r="M238" s="30" t="str">
        <f ca="1">IF('PR-tampon'!$E204="","",IF('PR-tampon'!$E204=0,"",IF(INDIRECT(NOM_FR_ACCESSOIRES&amp;ADDRESS('PR-tampon'!$E204,COLUMN(REFERENCEMENT_ACCESSOIRES[[#Headers],[PRODUITS D''ETANCHEITE]])))=0,"",INDIRECT(NOM_FR_ACCESSOIRES&amp;ADDRESS('PR-tampon'!$E204,COLUMN(REFERENCEMENT_ACCESSOIRES[[#Headers],[PRODUITS D''ETANCHEITE]]))))))</f>
        <v/>
      </c>
      <c r="N238" s="30" t="str">
        <f ca="1">IF('PR-tampon'!$E204="","",IF('PR-tampon'!$E204=0,"",INDIRECT(NOM_FR_ACCESSOIRES&amp;ADDRESS('PR-tampon'!$E204,COLUMN(REFERENCEMENT_ACCESSOIRES[[#Headers],[CHAPE OU MORTIER VISE]])))))</f>
        <v/>
      </c>
      <c r="O238" s="30" t="str">
        <f ca="1">IF('PR-tampon'!$E204="","",IF('PR-tampon'!$E204=0,"",IF(INDIRECT(NOM_FR_ACCESSOIRES&amp;ADDRESS('PR-tampon'!$E204,COLUMN(REFERENCEMENT_ACCESSOIRES[[#Headers],[RESULTAT TYPE ISOLANT]])))=0,"",INDIRECT(NOM_FR_ACCESSOIRES&amp;ADDRESS('PR-tampon'!$E204,COLUMN(REFERENCEMENT_ACCESSOIRES[[#Headers],[RESULTAT TYPE ISOLANT]]))))))</f>
        <v/>
      </c>
    </row>
    <row r="239" spans="2:15" ht="70.150000000000006" customHeight="1" x14ac:dyDescent="0.25">
      <c r="B239" s="8" t="str">
        <f ca="1">IF('PR-tampon'!E205="","",IF('PR-tampon'!E205=0,"",INDIRECT(NOM_FR_ACCESSOIRES&amp;ADDRESS('PR-tampon'!$E205,COLUMN(REFERENCEMENT_ACCESSOIRES[[#Headers],[DATE REFERENCEMENT]])))))</f>
        <v/>
      </c>
      <c r="C239" s="2" t="str">
        <f ca="1">IF('PR-tampon'!E205="","",IF('PR-tampon'!E205=0,"",INDIRECT(NOM_FR_ACCESSOIRES&amp;ADDRESS('PR-tampon'!$E205,COLUMN(REFERENCEMENT_ACCESSOIRES[[#Headers],[TYPE DE PROCEDE]])))))</f>
        <v/>
      </c>
      <c r="D239" s="2" t="str">
        <f ca="1">IF('PR-tampon'!E205="","",IF('PR-tampon'!E205=0,"",INDIRECT(NOM_FR_ACCESSOIRES&amp;ADDRESS('PR-tampon'!$E205,COLUMN(REFERENCEMENT_ACCESSOIRES[[#Headers],[NOM COMMERCIAL DU PROCEDE]])))))</f>
        <v/>
      </c>
      <c r="E239" s="2" t="str">
        <f ca="1">IF('PR-tampon'!E205="","",IF('PR-tampon'!E205=0,"",INDIRECT(NOM_FR_ACCESSOIRES&amp;ADDRESS('PR-tampon'!$E205,COLUMN(REFERENCEMENT_ACCESSOIRES[[#Headers],[FABRICANT/TITULAIRE]])))))</f>
        <v/>
      </c>
      <c r="F239" s="2" t="str">
        <f ca="1">IF('PR-tampon'!E205="","",IF('PR-tampon'!E205=0,"",INDIRECT(NOM_FR_ACCESSOIRES&amp;ADDRESS('PR-tampon'!$E205,COLUMN(REFERENCEMENT_ACCESSOIRES[[#Headers],[TYPE DE DOCUMENT DE REFERENCE]])))))</f>
        <v/>
      </c>
      <c r="G239" s="2" t="str">
        <f ca="1">IF('PR-tampon'!E205="","",IF('PR-tampon'!E205=0,"",INDIRECT(NOM_FR_ACCESSOIRES&amp;ADDRESS('PR-tampon'!$E205,COLUMN(REFERENCEMENT_ACCESSOIRES[[#Headers],[REF]])))))</f>
        <v/>
      </c>
      <c r="H239" s="8" t="str">
        <f ca="1">IF('PR-tampon'!E205="","",IF('PR-tampon'!E205=0,"",INDIRECT(NOM_FR_ACCESSOIRES&amp;ADDRESS('PR-tampon'!$E205,COLUMN(REFERENCEMENT_ACCESSOIRES[[#Headers],[AVIS LIMITE AU]])))))</f>
        <v/>
      </c>
      <c r="I239" s="8" t="str">
        <f ca="1">IF('PR-tampon'!E205="","",IF('PR-tampon'!E205=0,"",INDIRECT(NOM_FR_ACCESSOIRES&amp;ADDRESS('PR-tampon'!$E205,COLUMN(REFERENCEMENT_ACCESSOIRES[[#Headers],[TC/TNC
dans le domaine d''emploi visé]])))))</f>
        <v/>
      </c>
      <c r="J239" s="30" t="str">
        <f ca="1">IF('PR-tampon'!E205="","",IF('PR-tampon'!E205=0,"",INDIRECT(NOM_FR_ACCESSOIRES&amp;ADDRESS('PR-tampon'!$E205,COLUMN(REFERENCEMENT_ACCESSOIRES[[#Headers],[TYPE DE POSE]])))))</f>
        <v/>
      </c>
      <c r="K239" s="30" t="str">
        <f ca="1">IF('PR-tampon'!E205="","",IF('PR-tampon'!E205=0,"",IF(INDIRECT(NOM_FR_ACCESSOIRES&amp;ADDRESS('PR-tampon'!$E205,COLUMN(REFERENCEMENT_ACCESSOIRES[[#Headers],[OBSERVATIONS SUR DOMAINE D''EMPLOI]])))=0,"",INDIRECT(NOM_FR_ACCESSOIRES&amp;ADDRESS('PR-tampon'!$E205,COLUMN(REFERENCEMENT_ACCESSOIRES[[#Headers],[OBSERVATIONS SUR DOMAINE D''EMPLOI]]))))))</f>
        <v/>
      </c>
      <c r="L239" s="30" t="str">
        <f ca="1">IF('PR-tampon'!$E205="","",IF('PR-tampon'!$E205=0,"",INDIRECT(NOM_FR_ACCESSOIRES&amp;ADDRESS('PR-tampon'!$E205,COLUMN(REFERENCEMENT_ACCESSOIRES[[#Headers],[REVETEMENT VISE]])))))</f>
        <v/>
      </c>
      <c r="M239" s="30" t="str">
        <f ca="1">IF('PR-tampon'!$E205="","",IF('PR-tampon'!$E205=0,"",IF(INDIRECT(NOM_FR_ACCESSOIRES&amp;ADDRESS('PR-tampon'!$E205,COLUMN(REFERENCEMENT_ACCESSOIRES[[#Headers],[PRODUITS D''ETANCHEITE]])))=0,"",INDIRECT(NOM_FR_ACCESSOIRES&amp;ADDRESS('PR-tampon'!$E205,COLUMN(REFERENCEMENT_ACCESSOIRES[[#Headers],[PRODUITS D''ETANCHEITE]]))))))</f>
        <v/>
      </c>
      <c r="N239" s="30" t="str">
        <f ca="1">IF('PR-tampon'!$E205="","",IF('PR-tampon'!$E205=0,"",INDIRECT(NOM_FR_ACCESSOIRES&amp;ADDRESS('PR-tampon'!$E205,COLUMN(REFERENCEMENT_ACCESSOIRES[[#Headers],[CHAPE OU MORTIER VISE]])))))</f>
        <v/>
      </c>
      <c r="O239" s="30" t="str">
        <f ca="1">IF('PR-tampon'!$E205="","",IF('PR-tampon'!$E205=0,"",IF(INDIRECT(NOM_FR_ACCESSOIRES&amp;ADDRESS('PR-tampon'!$E205,COLUMN(REFERENCEMENT_ACCESSOIRES[[#Headers],[RESULTAT TYPE ISOLANT]])))=0,"",INDIRECT(NOM_FR_ACCESSOIRES&amp;ADDRESS('PR-tampon'!$E205,COLUMN(REFERENCEMENT_ACCESSOIRES[[#Headers],[RESULTAT TYPE ISOLANT]]))))))</f>
        <v/>
      </c>
    </row>
    <row r="240" spans="2:15" ht="70.150000000000006" customHeight="1" x14ac:dyDescent="0.25">
      <c r="B240" s="8" t="str">
        <f ca="1">IF('PR-tampon'!E206="","",IF('PR-tampon'!E206=0,"",INDIRECT(NOM_FR_ACCESSOIRES&amp;ADDRESS('PR-tampon'!$E206,COLUMN(REFERENCEMENT_ACCESSOIRES[[#Headers],[DATE REFERENCEMENT]])))))</f>
        <v/>
      </c>
      <c r="C240" s="2" t="str">
        <f ca="1">IF('PR-tampon'!E206="","",IF('PR-tampon'!E206=0,"",INDIRECT(NOM_FR_ACCESSOIRES&amp;ADDRESS('PR-tampon'!$E206,COLUMN(REFERENCEMENT_ACCESSOIRES[[#Headers],[TYPE DE PROCEDE]])))))</f>
        <v/>
      </c>
      <c r="D240" s="2" t="str">
        <f ca="1">IF('PR-tampon'!E206="","",IF('PR-tampon'!E206=0,"",INDIRECT(NOM_FR_ACCESSOIRES&amp;ADDRESS('PR-tampon'!$E206,COLUMN(REFERENCEMENT_ACCESSOIRES[[#Headers],[NOM COMMERCIAL DU PROCEDE]])))))</f>
        <v/>
      </c>
      <c r="E240" s="2" t="str">
        <f ca="1">IF('PR-tampon'!E206="","",IF('PR-tampon'!E206=0,"",INDIRECT(NOM_FR_ACCESSOIRES&amp;ADDRESS('PR-tampon'!$E206,COLUMN(REFERENCEMENT_ACCESSOIRES[[#Headers],[FABRICANT/TITULAIRE]])))))</f>
        <v/>
      </c>
      <c r="F240" s="2" t="str">
        <f ca="1">IF('PR-tampon'!E206="","",IF('PR-tampon'!E206=0,"",INDIRECT(NOM_FR_ACCESSOIRES&amp;ADDRESS('PR-tampon'!$E206,COLUMN(REFERENCEMENT_ACCESSOIRES[[#Headers],[TYPE DE DOCUMENT DE REFERENCE]])))))</f>
        <v/>
      </c>
      <c r="G240" s="2" t="str">
        <f ca="1">IF('PR-tampon'!E206="","",IF('PR-tampon'!E206=0,"",INDIRECT(NOM_FR_ACCESSOIRES&amp;ADDRESS('PR-tampon'!$E206,COLUMN(REFERENCEMENT_ACCESSOIRES[[#Headers],[REF]])))))</f>
        <v/>
      </c>
      <c r="H240" s="8" t="str">
        <f ca="1">IF('PR-tampon'!E206="","",IF('PR-tampon'!E206=0,"",INDIRECT(NOM_FR_ACCESSOIRES&amp;ADDRESS('PR-tampon'!$E206,COLUMN(REFERENCEMENT_ACCESSOIRES[[#Headers],[AVIS LIMITE AU]])))))</f>
        <v/>
      </c>
      <c r="I240" s="8" t="str">
        <f ca="1">IF('PR-tampon'!E206="","",IF('PR-tampon'!E206=0,"",INDIRECT(NOM_FR_ACCESSOIRES&amp;ADDRESS('PR-tampon'!$E206,COLUMN(REFERENCEMENT_ACCESSOIRES[[#Headers],[TC/TNC
dans le domaine d''emploi visé]])))))</f>
        <v/>
      </c>
      <c r="J240" s="30" t="str">
        <f ca="1">IF('PR-tampon'!E206="","",IF('PR-tampon'!E206=0,"",INDIRECT(NOM_FR_ACCESSOIRES&amp;ADDRESS('PR-tampon'!$E206,COLUMN(REFERENCEMENT_ACCESSOIRES[[#Headers],[TYPE DE POSE]])))))</f>
        <v/>
      </c>
      <c r="K240" s="30" t="str">
        <f ca="1">IF('PR-tampon'!E206="","",IF('PR-tampon'!E206=0,"",IF(INDIRECT(NOM_FR_ACCESSOIRES&amp;ADDRESS('PR-tampon'!$E206,COLUMN(REFERENCEMENT_ACCESSOIRES[[#Headers],[OBSERVATIONS SUR DOMAINE D''EMPLOI]])))=0,"",INDIRECT(NOM_FR_ACCESSOIRES&amp;ADDRESS('PR-tampon'!$E206,COLUMN(REFERENCEMENT_ACCESSOIRES[[#Headers],[OBSERVATIONS SUR DOMAINE D''EMPLOI]]))))))</f>
        <v/>
      </c>
      <c r="L240" s="30" t="str">
        <f ca="1">IF('PR-tampon'!$E206="","",IF('PR-tampon'!$E206=0,"",INDIRECT(NOM_FR_ACCESSOIRES&amp;ADDRESS('PR-tampon'!$E206,COLUMN(REFERENCEMENT_ACCESSOIRES[[#Headers],[REVETEMENT VISE]])))))</f>
        <v/>
      </c>
      <c r="M240" s="30" t="str">
        <f ca="1">IF('PR-tampon'!$E206="","",IF('PR-tampon'!$E206=0,"",IF(INDIRECT(NOM_FR_ACCESSOIRES&amp;ADDRESS('PR-tampon'!$E206,COLUMN(REFERENCEMENT_ACCESSOIRES[[#Headers],[PRODUITS D''ETANCHEITE]])))=0,"",INDIRECT(NOM_FR_ACCESSOIRES&amp;ADDRESS('PR-tampon'!$E206,COLUMN(REFERENCEMENT_ACCESSOIRES[[#Headers],[PRODUITS D''ETANCHEITE]]))))))</f>
        <v/>
      </c>
      <c r="N240" s="30" t="str">
        <f ca="1">IF('PR-tampon'!$E206="","",IF('PR-tampon'!$E206=0,"",INDIRECT(NOM_FR_ACCESSOIRES&amp;ADDRESS('PR-tampon'!$E206,COLUMN(REFERENCEMENT_ACCESSOIRES[[#Headers],[CHAPE OU MORTIER VISE]])))))</f>
        <v/>
      </c>
      <c r="O240" s="30" t="str">
        <f ca="1">IF('PR-tampon'!$E206="","",IF('PR-tampon'!$E206=0,"",IF(INDIRECT(NOM_FR_ACCESSOIRES&amp;ADDRESS('PR-tampon'!$E206,COLUMN(REFERENCEMENT_ACCESSOIRES[[#Headers],[RESULTAT TYPE ISOLANT]])))=0,"",INDIRECT(NOM_FR_ACCESSOIRES&amp;ADDRESS('PR-tampon'!$E206,COLUMN(REFERENCEMENT_ACCESSOIRES[[#Headers],[RESULTAT TYPE ISOLANT]]))))))</f>
        <v/>
      </c>
    </row>
    <row r="241" spans="2:15" ht="70.150000000000006" customHeight="1" x14ac:dyDescent="0.25">
      <c r="B241" s="8" t="str">
        <f ca="1">IF('PR-tampon'!E207="","",IF('PR-tampon'!E207=0,"",INDIRECT(NOM_FR_ACCESSOIRES&amp;ADDRESS('PR-tampon'!$E207,COLUMN(REFERENCEMENT_ACCESSOIRES[[#Headers],[DATE REFERENCEMENT]])))))</f>
        <v/>
      </c>
      <c r="C241" s="2" t="str">
        <f ca="1">IF('PR-tampon'!E207="","",IF('PR-tampon'!E207=0,"",INDIRECT(NOM_FR_ACCESSOIRES&amp;ADDRESS('PR-tampon'!$E207,COLUMN(REFERENCEMENT_ACCESSOIRES[[#Headers],[TYPE DE PROCEDE]])))))</f>
        <v/>
      </c>
      <c r="D241" s="2" t="str">
        <f ca="1">IF('PR-tampon'!E207="","",IF('PR-tampon'!E207=0,"",INDIRECT(NOM_FR_ACCESSOIRES&amp;ADDRESS('PR-tampon'!$E207,COLUMN(REFERENCEMENT_ACCESSOIRES[[#Headers],[NOM COMMERCIAL DU PROCEDE]])))))</f>
        <v/>
      </c>
      <c r="E241" s="2" t="str">
        <f ca="1">IF('PR-tampon'!E207="","",IF('PR-tampon'!E207=0,"",INDIRECT(NOM_FR_ACCESSOIRES&amp;ADDRESS('PR-tampon'!$E207,COLUMN(REFERENCEMENT_ACCESSOIRES[[#Headers],[FABRICANT/TITULAIRE]])))))</f>
        <v/>
      </c>
      <c r="F241" s="2" t="str">
        <f ca="1">IF('PR-tampon'!E207="","",IF('PR-tampon'!E207=0,"",INDIRECT(NOM_FR_ACCESSOIRES&amp;ADDRESS('PR-tampon'!$E207,COLUMN(REFERENCEMENT_ACCESSOIRES[[#Headers],[TYPE DE DOCUMENT DE REFERENCE]])))))</f>
        <v/>
      </c>
      <c r="G241" s="2" t="str">
        <f ca="1">IF('PR-tampon'!E207="","",IF('PR-tampon'!E207=0,"",INDIRECT(NOM_FR_ACCESSOIRES&amp;ADDRESS('PR-tampon'!$E207,COLUMN(REFERENCEMENT_ACCESSOIRES[[#Headers],[REF]])))))</f>
        <v/>
      </c>
      <c r="H241" s="8" t="str">
        <f ca="1">IF('PR-tampon'!E207="","",IF('PR-tampon'!E207=0,"",INDIRECT(NOM_FR_ACCESSOIRES&amp;ADDRESS('PR-tampon'!$E207,COLUMN(REFERENCEMENT_ACCESSOIRES[[#Headers],[AVIS LIMITE AU]])))))</f>
        <v/>
      </c>
      <c r="I241" s="8" t="str">
        <f ca="1">IF('PR-tampon'!E207="","",IF('PR-tampon'!E207=0,"",INDIRECT(NOM_FR_ACCESSOIRES&amp;ADDRESS('PR-tampon'!$E207,COLUMN(REFERENCEMENT_ACCESSOIRES[[#Headers],[TC/TNC
dans le domaine d''emploi visé]])))))</f>
        <v/>
      </c>
      <c r="J241" s="30" t="str">
        <f ca="1">IF('PR-tampon'!E207="","",IF('PR-tampon'!E207=0,"",INDIRECT(NOM_FR_ACCESSOIRES&amp;ADDRESS('PR-tampon'!$E207,COLUMN(REFERENCEMENT_ACCESSOIRES[[#Headers],[TYPE DE POSE]])))))</f>
        <v/>
      </c>
      <c r="K241" s="30" t="str">
        <f ca="1">IF('PR-tampon'!E207="","",IF('PR-tampon'!E207=0,"",IF(INDIRECT(NOM_FR_ACCESSOIRES&amp;ADDRESS('PR-tampon'!$E207,COLUMN(REFERENCEMENT_ACCESSOIRES[[#Headers],[OBSERVATIONS SUR DOMAINE D''EMPLOI]])))=0,"",INDIRECT(NOM_FR_ACCESSOIRES&amp;ADDRESS('PR-tampon'!$E207,COLUMN(REFERENCEMENT_ACCESSOIRES[[#Headers],[OBSERVATIONS SUR DOMAINE D''EMPLOI]]))))))</f>
        <v/>
      </c>
      <c r="L241" s="30" t="str">
        <f ca="1">IF('PR-tampon'!$E207="","",IF('PR-tampon'!$E207=0,"",INDIRECT(NOM_FR_ACCESSOIRES&amp;ADDRESS('PR-tampon'!$E207,COLUMN(REFERENCEMENT_ACCESSOIRES[[#Headers],[REVETEMENT VISE]])))))</f>
        <v/>
      </c>
      <c r="M241" s="30" t="str">
        <f ca="1">IF('PR-tampon'!$E207="","",IF('PR-tampon'!$E207=0,"",IF(INDIRECT(NOM_FR_ACCESSOIRES&amp;ADDRESS('PR-tampon'!$E207,COLUMN(REFERENCEMENT_ACCESSOIRES[[#Headers],[PRODUITS D''ETANCHEITE]])))=0,"",INDIRECT(NOM_FR_ACCESSOIRES&amp;ADDRESS('PR-tampon'!$E207,COLUMN(REFERENCEMENT_ACCESSOIRES[[#Headers],[PRODUITS D''ETANCHEITE]]))))))</f>
        <v/>
      </c>
      <c r="N241" s="30" t="str">
        <f ca="1">IF('PR-tampon'!$E207="","",IF('PR-tampon'!$E207=0,"",INDIRECT(NOM_FR_ACCESSOIRES&amp;ADDRESS('PR-tampon'!$E207,COLUMN(REFERENCEMENT_ACCESSOIRES[[#Headers],[CHAPE OU MORTIER VISE]])))))</f>
        <v/>
      </c>
      <c r="O241" s="30" t="str">
        <f ca="1">IF('PR-tampon'!$E207="","",IF('PR-tampon'!$E207=0,"",IF(INDIRECT(NOM_FR_ACCESSOIRES&amp;ADDRESS('PR-tampon'!$E207,COLUMN(REFERENCEMENT_ACCESSOIRES[[#Headers],[RESULTAT TYPE ISOLANT]])))=0,"",INDIRECT(NOM_FR_ACCESSOIRES&amp;ADDRESS('PR-tampon'!$E207,COLUMN(REFERENCEMENT_ACCESSOIRES[[#Headers],[RESULTAT TYPE ISOLANT]]))))))</f>
        <v/>
      </c>
    </row>
    <row r="242" spans="2:15" ht="70.150000000000006" customHeight="1" x14ac:dyDescent="0.25">
      <c r="B242" s="8" t="str">
        <f ca="1">IF('PR-tampon'!E208="","",IF('PR-tampon'!E208=0,"",INDIRECT(NOM_FR_ACCESSOIRES&amp;ADDRESS('PR-tampon'!$E208,COLUMN(REFERENCEMENT_ACCESSOIRES[[#Headers],[DATE REFERENCEMENT]])))))</f>
        <v/>
      </c>
      <c r="C242" s="2" t="str">
        <f ca="1">IF('PR-tampon'!E208="","",IF('PR-tampon'!E208=0,"",INDIRECT(NOM_FR_ACCESSOIRES&amp;ADDRESS('PR-tampon'!$E208,COLUMN(REFERENCEMENT_ACCESSOIRES[[#Headers],[TYPE DE PROCEDE]])))))</f>
        <v/>
      </c>
      <c r="D242" s="2" t="str">
        <f ca="1">IF('PR-tampon'!E208="","",IF('PR-tampon'!E208=0,"",INDIRECT(NOM_FR_ACCESSOIRES&amp;ADDRESS('PR-tampon'!$E208,COLUMN(REFERENCEMENT_ACCESSOIRES[[#Headers],[NOM COMMERCIAL DU PROCEDE]])))))</f>
        <v/>
      </c>
      <c r="E242" s="2" t="str">
        <f ca="1">IF('PR-tampon'!E208="","",IF('PR-tampon'!E208=0,"",INDIRECT(NOM_FR_ACCESSOIRES&amp;ADDRESS('PR-tampon'!$E208,COLUMN(REFERENCEMENT_ACCESSOIRES[[#Headers],[FABRICANT/TITULAIRE]])))))</f>
        <v/>
      </c>
      <c r="F242" s="2" t="str">
        <f ca="1">IF('PR-tampon'!E208="","",IF('PR-tampon'!E208=0,"",INDIRECT(NOM_FR_ACCESSOIRES&amp;ADDRESS('PR-tampon'!$E208,COLUMN(REFERENCEMENT_ACCESSOIRES[[#Headers],[TYPE DE DOCUMENT DE REFERENCE]])))))</f>
        <v/>
      </c>
      <c r="G242" s="2" t="str">
        <f ca="1">IF('PR-tampon'!E208="","",IF('PR-tampon'!E208=0,"",INDIRECT(NOM_FR_ACCESSOIRES&amp;ADDRESS('PR-tampon'!$E208,COLUMN(REFERENCEMENT_ACCESSOIRES[[#Headers],[REF]])))))</f>
        <v/>
      </c>
      <c r="H242" s="8" t="str">
        <f ca="1">IF('PR-tampon'!E208="","",IF('PR-tampon'!E208=0,"",INDIRECT(NOM_FR_ACCESSOIRES&amp;ADDRESS('PR-tampon'!$E208,COLUMN(REFERENCEMENT_ACCESSOIRES[[#Headers],[AVIS LIMITE AU]])))))</f>
        <v/>
      </c>
      <c r="I242" s="8" t="str">
        <f ca="1">IF('PR-tampon'!E208="","",IF('PR-tampon'!E208=0,"",INDIRECT(NOM_FR_ACCESSOIRES&amp;ADDRESS('PR-tampon'!$E208,COLUMN(REFERENCEMENT_ACCESSOIRES[[#Headers],[TC/TNC
dans le domaine d''emploi visé]])))))</f>
        <v/>
      </c>
      <c r="J242" s="30" t="str">
        <f ca="1">IF('PR-tampon'!E208="","",IF('PR-tampon'!E208=0,"",INDIRECT(NOM_FR_ACCESSOIRES&amp;ADDRESS('PR-tampon'!$E208,COLUMN(REFERENCEMENT_ACCESSOIRES[[#Headers],[TYPE DE POSE]])))))</f>
        <v/>
      </c>
      <c r="K242" s="30" t="str">
        <f ca="1">IF('PR-tampon'!E208="","",IF('PR-tampon'!E208=0,"",IF(INDIRECT(NOM_FR_ACCESSOIRES&amp;ADDRESS('PR-tampon'!$E208,COLUMN(REFERENCEMENT_ACCESSOIRES[[#Headers],[OBSERVATIONS SUR DOMAINE D''EMPLOI]])))=0,"",INDIRECT(NOM_FR_ACCESSOIRES&amp;ADDRESS('PR-tampon'!$E208,COLUMN(REFERENCEMENT_ACCESSOIRES[[#Headers],[OBSERVATIONS SUR DOMAINE D''EMPLOI]]))))))</f>
        <v/>
      </c>
      <c r="L242" s="30" t="str">
        <f ca="1">IF('PR-tampon'!$E208="","",IF('PR-tampon'!$E208=0,"",INDIRECT(NOM_FR_ACCESSOIRES&amp;ADDRESS('PR-tampon'!$E208,COLUMN(REFERENCEMENT_ACCESSOIRES[[#Headers],[REVETEMENT VISE]])))))</f>
        <v/>
      </c>
      <c r="M242" s="30" t="str">
        <f ca="1">IF('PR-tampon'!$E208="","",IF('PR-tampon'!$E208=0,"",IF(INDIRECT(NOM_FR_ACCESSOIRES&amp;ADDRESS('PR-tampon'!$E208,COLUMN(REFERENCEMENT_ACCESSOIRES[[#Headers],[PRODUITS D''ETANCHEITE]])))=0,"",INDIRECT(NOM_FR_ACCESSOIRES&amp;ADDRESS('PR-tampon'!$E208,COLUMN(REFERENCEMENT_ACCESSOIRES[[#Headers],[PRODUITS D''ETANCHEITE]]))))))</f>
        <v/>
      </c>
      <c r="N242" s="30" t="str">
        <f ca="1">IF('PR-tampon'!$E208="","",IF('PR-tampon'!$E208=0,"",INDIRECT(NOM_FR_ACCESSOIRES&amp;ADDRESS('PR-tampon'!$E208,COLUMN(REFERENCEMENT_ACCESSOIRES[[#Headers],[CHAPE OU MORTIER VISE]])))))</f>
        <v/>
      </c>
      <c r="O242" s="30" t="str">
        <f ca="1">IF('PR-tampon'!$E208="","",IF('PR-tampon'!$E208=0,"",IF(INDIRECT(NOM_FR_ACCESSOIRES&amp;ADDRESS('PR-tampon'!$E208,COLUMN(REFERENCEMENT_ACCESSOIRES[[#Headers],[RESULTAT TYPE ISOLANT]])))=0,"",INDIRECT(NOM_FR_ACCESSOIRES&amp;ADDRESS('PR-tampon'!$E208,COLUMN(REFERENCEMENT_ACCESSOIRES[[#Headers],[RESULTAT TYPE ISOLANT]]))))))</f>
        <v/>
      </c>
    </row>
    <row r="243" spans="2:15" ht="70.150000000000006" customHeight="1" x14ac:dyDescent="0.25">
      <c r="B243" s="8" t="str">
        <f ca="1">IF('PR-tampon'!E209="","",IF('PR-tampon'!E209=0,"",INDIRECT(NOM_FR_ACCESSOIRES&amp;ADDRESS('PR-tampon'!$E209,COLUMN(REFERENCEMENT_ACCESSOIRES[[#Headers],[DATE REFERENCEMENT]])))))</f>
        <v/>
      </c>
      <c r="C243" s="2" t="str">
        <f ca="1">IF('PR-tampon'!E209="","",IF('PR-tampon'!E209=0,"",INDIRECT(NOM_FR_ACCESSOIRES&amp;ADDRESS('PR-tampon'!$E209,COLUMN(REFERENCEMENT_ACCESSOIRES[[#Headers],[TYPE DE PROCEDE]])))))</f>
        <v/>
      </c>
      <c r="D243" s="2" t="str">
        <f ca="1">IF('PR-tampon'!E209="","",IF('PR-tampon'!E209=0,"",INDIRECT(NOM_FR_ACCESSOIRES&amp;ADDRESS('PR-tampon'!$E209,COLUMN(REFERENCEMENT_ACCESSOIRES[[#Headers],[NOM COMMERCIAL DU PROCEDE]])))))</f>
        <v/>
      </c>
      <c r="E243" s="2" t="str">
        <f ca="1">IF('PR-tampon'!E209="","",IF('PR-tampon'!E209=0,"",INDIRECT(NOM_FR_ACCESSOIRES&amp;ADDRESS('PR-tampon'!$E209,COLUMN(REFERENCEMENT_ACCESSOIRES[[#Headers],[FABRICANT/TITULAIRE]])))))</f>
        <v/>
      </c>
      <c r="F243" s="2" t="str">
        <f ca="1">IF('PR-tampon'!E209="","",IF('PR-tampon'!E209=0,"",INDIRECT(NOM_FR_ACCESSOIRES&amp;ADDRESS('PR-tampon'!$E209,COLUMN(REFERENCEMENT_ACCESSOIRES[[#Headers],[TYPE DE DOCUMENT DE REFERENCE]])))))</f>
        <v/>
      </c>
      <c r="G243" s="2" t="str">
        <f ca="1">IF('PR-tampon'!E209="","",IF('PR-tampon'!E209=0,"",INDIRECT(NOM_FR_ACCESSOIRES&amp;ADDRESS('PR-tampon'!$E209,COLUMN(REFERENCEMENT_ACCESSOIRES[[#Headers],[REF]])))))</f>
        <v/>
      </c>
      <c r="H243" s="8" t="str">
        <f ca="1">IF('PR-tampon'!E209="","",IF('PR-tampon'!E209=0,"",INDIRECT(NOM_FR_ACCESSOIRES&amp;ADDRESS('PR-tampon'!$E209,COLUMN(REFERENCEMENT_ACCESSOIRES[[#Headers],[AVIS LIMITE AU]])))))</f>
        <v/>
      </c>
      <c r="I243" s="8" t="str">
        <f ca="1">IF('PR-tampon'!E209="","",IF('PR-tampon'!E209=0,"",INDIRECT(NOM_FR_ACCESSOIRES&amp;ADDRESS('PR-tampon'!$E209,COLUMN(REFERENCEMENT_ACCESSOIRES[[#Headers],[TC/TNC
dans le domaine d''emploi visé]])))))</f>
        <v/>
      </c>
      <c r="J243" s="30" t="str">
        <f ca="1">IF('PR-tampon'!E209="","",IF('PR-tampon'!E209=0,"",INDIRECT(NOM_FR_ACCESSOIRES&amp;ADDRESS('PR-tampon'!$E209,COLUMN(REFERENCEMENT_ACCESSOIRES[[#Headers],[TYPE DE POSE]])))))</f>
        <v/>
      </c>
      <c r="K243" s="30" t="str">
        <f ca="1">IF('PR-tampon'!E209="","",IF('PR-tampon'!E209=0,"",IF(INDIRECT(NOM_FR_ACCESSOIRES&amp;ADDRESS('PR-tampon'!$E209,COLUMN(REFERENCEMENT_ACCESSOIRES[[#Headers],[OBSERVATIONS SUR DOMAINE D''EMPLOI]])))=0,"",INDIRECT(NOM_FR_ACCESSOIRES&amp;ADDRESS('PR-tampon'!$E209,COLUMN(REFERENCEMENT_ACCESSOIRES[[#Headers],[OBSERVATIONS SUR DOMAINE D''EMPLOI]]))))))</f>
        <v/>
      </c>
      <c r="L243" s="30" t="str">
        <f ca="1">IF('PR-tampon'!$E209="","",IF('PR-tampon'!$E209=0,"",INDIRECT(NOM_FR_ACCESSOIRES&amp;ADDRESS('PR-tampon'!$E209,COLUMN(REFERENCEMENT_ACCESSOIRES[[#Headers],[REVETEMENT VISE]])))))</f>
        <v/>
      </c>
      <c r="M243" s="30" t="str">
        <f ca="1">IF('PR-tampon'!$E209="","",IF('PR-tampon'!$E209=0,"",IF(INDIRECT(NOM_FR_ACCESSOIRES&amp;ADDRESS('PR-tampon'!$E209,COLUMN(REFERENCEMENT_ACCESSOIRES[[#Headers],[PRODUITS D''ETANCHEITE]])))=0,"",INDIRECT(NOM_FR_ACCESSOIRES&amp;ADDRESS('PR-tampon'!$E209,COLUMN(REFERENCEMENT_ACCESSOIRES[[#Headers],[PRODUITS D''ETANCHEITE]]))))))</f>
        <v/>
      </c>
      <c r="N243" s="30" t="str">
        <f ca="1">IF('PR-tampon'!$E209="","",IF('PR-tampon'!$E209=0,"",INDIRECT(NOM_FR_ACCESSOIRES&amp;ADDRESS('PR-tampon'!$E209,COLUMN(REFERENCEMENT_ACCESSOIRES[[#Headers],[CHAPE OU MORTIER VISE]])))))</f>
        <v/>
      </c>
      <c r="O243" s="30" t="str">
        <f ca="1">IF('PR-tampon'!$E209="","",IF('PR-tampon'!$E209=0,"",IF(INDIRECT(NOM_FR_ACCESSOIRES&amp;ADDRESS('PR-tampon'!$E209,COLUMN(REFERENCEMENT_ACCESSOIRES[[#Headers],[RESULTAT TYPE ISOLANT]])))=0,"",INDIRECT(NOM_FR_ACCESSOIRES&amp;ADDRESS('PR-tampon'!$E209,COLUMN(REFERENCEMENT_ACCESSOIRES[[#Headers],[RESULTAT TYPE ISOLANT]]))))))</f>
        <v/>
      </c>
    </row>
    <row r="244" spans="2:15" ht="70.150000000000006" customHeight="1" x14ac:dyDescent="0.25">
      <c r="B244" s="8" t="str">
        <f ca="1">IF('PR-tampon'!E210="","",IF('PR-tampon'!E210=0,"",INDIRECT(NOM_FR_ACCESSOIRES&amp;ADDRESS('PR-tampon'!$E210,COLUMN(REFERENCEMENT_ACCESSOIRES[[#Headers],[DATE REFERENCEMENT]])))))</f>
        <v/>
      </c>
      <c r="C244" s="2" t="str">
        <f ca="1">IF('PR-tampon'!E210="","",IF('PR-tampon'!E210=0,"",INDIRECT(NOM_FR_ACCESSOIRES&amp;ADDRESS('PR-tampon'!$E210,COLUMN(REFERENCEMENT_ACCESSOIRES[[#Headers],[TYPE DE PROCEDE]])))))</f>
        <v/>
      </c>
      <c r="D244" s="2" t="str">
        <f ca="1">IF('PR-tampon'!E210="","",IF('PR-tampon'!E210=0,"",INDIRECT(NOM_FR_ACCESSOIRES&amp;ADDRESS('PR-tampon'!$E210,COLUMN(REFERENCEMENT_ACCESSOIRES[[#Headers],[NOM COMMERCIAL DU PROCEDE]])))))</f>
        <v/>
      </c>
      <c r="E244" s="2" t="str">
        <f ca="1">IF('PR-tampon'!E210="","",IF('PR-tampon'!E210=0,"",INDIRECT(NOM_FR_ACCESSOIRES&amp;ADDRESS('PR-tampon'!$E210,COLUMN(REFERENCEMENT_ACCESSOIRES[[#Headers],[FABRICANT/TITULAIRE]])))))</f>
        <v/>
      </c>
      <c r="F244" s="2" t="str">
        <f ca="1">IF('PR-tampon'!E210="","",IF('PR-tampon'!E210=0,"",INDIRECT(NOM_FR_ACCESSOIRES&amp;ADDRESS('PR-tampon'!$E210,COLUMN(REFERENCEMENT_ACCESSOIRES[[#Headers],[TYPE DE DOCUMENT DE REFERENCE]])))))</f>
        <v/>
      </c>
      <c r="G244" s="2" t="str">
        <f ca="1">IF('PR-tampon'!E210="","",IF('PR-tampon'!E210=0,"",INDIRECT(NOM_FR_ACCESSOIRES&amp;ADDRESS('PR-tampon'!$E210,COLUMN(REFERENCEMENT_ACCESSOIRES[[#Headers],[REF]])))))</f>
        <v/>
      </c>
      <c r="H244" s="8" t="str">
        <f ca="1">IF('PR-tampon'!E210="","",IF('PR-tampon'!E210=0,"",INDIRECT(NOM_FR_ACCESSOIRES&amp;ADDRESS('PR-tampon'!$E210,COLUMN(REFERENCEMENT_ACCESSOIRES[[#Headers],[AVIS LIMITE AU]])))))</f>
        <v/>
      </c>
      <c r="I244" s="8" t="str">
        <f ca="1">IF('PR-tampon'!E210="","",IF('PR-tampon'!E210=0,"",INDIRECT(NOM_FR_ACCESSOIRES&amp;ADDRESS('PR-tampon'!$E210,COLUMN(REFERENCEMENT_ACCESSOIRES[[#Headers],[TC/TNC
dans le domaine d''emploi visé]])))))</f>
        <v/>
      </c>
      <c r="J244" s="30" t="str">
        <f ca="1">IF('PR-tampon'!E210="","",IF('PR-tampon'!E210=0,"",INDIRECT(NOM_FR_ACCESSOIRES&amp;ADDRESS('PR-tampon'!$E210,COLUMN(REFERENCEMENT_ACCESSOIRES[[#Headers],[TYPE DE POSE]])))))</f>
        <v/>
      </c>
      <c r="K244" s="30" t="str">
        <f ca="1">IF('PR-tampon'!E210="","",IF('PR-tampon'!E210=0,"",IF(INDIRECT(NOM_FR_ACCESSOIRES&amp;ADDRESS('PR-tampon'!$E210,COLUMN(REFERENCEMENT_ACCESSOIRES[[#Headers],[OBSERVATIONS SUR DOMAINE D''EMPLOI]])))=0,"",INDIRECT(NOM_FR_ACCESSOIRES&amp;ADDRESS('PR-tampon'!$E210,COLUMN(REFERENCEMENT_ACCESSOIRES[[#Headers],[OBSERVATIONS SUR DOMAINE D''EMPLOI]]))))))</f>
        <v/>
      </c>
      <c r="L244" s="30" t="str">
        <f ca="1">IF('PR-tampon'!$E210="","",IF('PR-tampon'!$E210=0,"",INDIRECT(NOM_FR_ACCESSOIRES&amp;ADDRESS('PR-tampon'!$E210,COLUMN(REFERENCEMENT_ACCESSOIRES[[#Headers],[REVETEMENT VISE]])))))</f>
        <v/>
      </c>
      <c r="M244" s="30" t="str">
        <f ca="1">IF('PR-tampon'!$E210="","",IF('PR-tampon'!$E210=0,"",IF(INDIRECT(NOM_FR_ACCESSOIRES&amp;ADDRESS('PR-tampon'!$E210,COLUMN(REFERENCEMENT_ACCESSOIRES[[#Headers],[PRODUITS D''ETANCHEITE]])))=0,"",INDIRECT(NOM_FR_ACCESSOIRES&amp;ADDRESS('PR-tampon'!$E210,COLUMN(REFERENCEMENT_ACCESSOIRES[[#Headers],[PRODUITS D''ETANCHEITE]]))))))</f>
        <v/>
      </c>
      <c r="N244" s="30" t="str">
        <f ca="1">IF('PR-tampon'!$E210="","",IF('PR-tampon'!$E210=0,"",INDIRECT(NOM_FR_ACCESSOIRES&amp;ADDRESS('PR-tampon'!$E210,COLUMN(REFERENCEMENT_ACCESSOIRES[[#Headers],[CHAPE OU MORTIER VISE]])))))</f>
        <v/>
      </c>
      <c r="O244" s="30" t="str">
        <f ca="1">IF('PR-tampon'!$E210="","",IF('PR-tampon'!$E210=0,"",IF(INDIRECT(NOM_FR_ACCESSOIRES&amp;ADDRESS('PR-tampon'!$E210,COLUMN(REFERENCEMENT_ACCESSOIRES[[#Headers],[RESULTAT TYPE ISOLANT]])))=0,"",INDIRECT(NOM_FR_ACCESSOIRES&amp;ADDRESS('PR-tampon'!$E210,COLUMN(REFERENCEMENT_ACCESSOIRES[[#Headers],[RESULTAT TYPE ISOLANT]]))))))</f>
        <v/>
      </c>
    </row>
    <row r="245" spans="2:15" ht="70.150000000000006" customHeight="1" x14ac:dyDescent="0.25">
      <c r="B245" s="8" t="str">
        <f ca="1">IF('PR-tampon'!E211="","",IF('PR-tampon'!E211=0,"",INDIRECT(NOM_FR_ACCESSOIRES&amp;ADDRESS('PR-tampon'!$E211,COLUMN(REFERENCEMENT_ACCESSOIRES[[#Headers],[DATE REFERENCEMENT]])))))</f>
        <v/>
      </c>
      <c r="C245" s="2" t="str">
        <f ca="1">IF('PR-tampon'!E211="","",IF('PR-tampon'!E211=0,"",INDIRECT(NOM_FR_ACCESSOIRES&amp;ADDRESS('PR-tampon'!$E211,COLUMN(REFERENCEMENT_ACCESSOIRES[[#Headers],[TYPE DE PROCEDE]])))))</f>
        <v/>
      </c>
      <c r="D245" s="2" t="str">
        <f ca="1">IF('PR-tampon'!E211="","",IF('PR-tampon'!E211=0,"",INDIRECT(NOM_FR_ACCESSOIRES&amp;ADDRESS('PR-tampon'!$E211,COLUMN(REFERENCEMENT_ACCESSOIRES[[#Headers],[NOM COMMERCIAL DU PROCEDE]])))))</f>
        <v/>
      </c>
      <c r="E245" s="2" t="str">
        <f ca="1">IF('PR-tampon'!E211="","",IF('PR-tampon'!E211=0,"",INDIRECT(NOM_FR_ACCESSOIRES&amp;ADDRESS('PR-tampon'!$E211,COLUMN(REFERENCEMENT_ACCESSOIRES[[#Headers],[FABRICANT/TITULAIRE]])))))</f>
        <v/>
      </c>
      <c r="F245" s="2" t="str">
        <f ca="1">IF('PR-tampon'!E211="","",IF('PR-tampon'!E211=0,"",INDIRECT(NOM_FR_ACCESSOIRES&amp;ADDRESS('PR-tampon'!$E211,COLUMN(REFERENCEMENT_ACCESSOIRES[[#Headers],[TYPE DE DOCUMENT DE REFERENCE]])))))</f>
        <v/>
      </c>
      <c r="G245" s="2" t="str">
        <f ca="1">IF('PR-tampon'!E211="","",IF('PR-tampon'!E211=0,"",INDIRECT(NOM_FR_ACCESSOIRES&amp;ADDRESS('PR-tampon'!$E211,COLUMN(REFERENCEMENT_ACCESSOIRES[[#Headers],[REF]])))))</f>
        <v/>
      </c>
      <c r="H245" s="8" t="str">
        <f ca="1">IF('PR-tampon'!E211="","",IF('PR-tampon'!E211=0,"",INDIRECT(NOM_FR_ACCESSOIRES&amp;ADDRESS('PR-tampon'!$E211,COLUMN(REFERENCEMENT_ACCESSOIRES[[#Headers],[AVIS LIMITE AU]])))))</f>
        <v/>
      </c>
      <c r="I245" s="8" t="str">
        <f ca="1">IF('PR-tampon'!E211="","",IF('PR-tampon'!E211=0,"",INDIRECT(NOM_FR_ACCESSOIRES&amp;ADDRESS('PR-tampon'!$E211,COLUMN(REFERENCEMENT_ACCESSOIRES[[#Headers],[TC/TNC
dans le domaine d''emploi visé]])))))</f>
        <v/>
      </c>
      <c r="J245" s="30" t="str">
        <f ca="1">IF('PR-tampon'!E211="","",IF('PR-tampon'!E211=0,"",INDIRECT(NOM_FR_ACCESSOIRES&amp;ADDRESS('PR-tampon'!$E211,COLUMN(REFERENCEMENT_ACCESSOIRES[[#Headers],[TYPE DE POSE]])))))</f>
        <v/>
      </c>
      <c r="K245" s="30" t="str">
        <f ca="1">IF('PR-tampon'!E211="","",IF('PR-tampon'!E211=0,"",IF(INDIRECT(NOM_FR_ACCESSOIRES&amp;ADDRESS('PR-tampon'!$E211,COLUMN(REFERENCEMENT_ACCESSOIRES[[#Headers],[OBSERVATIONS SUR DOMAINE D''EMPLOI]])))=0,"",INDIRECT(NOM_FR_ACCESSOIRES&amp;ADDRESS('PR-tampon'!$E211,COLUMN(REFERENCEMENT_ACCESSOIRES[[#Headers],[OBSERVATIONS SUR DOMAINE D''EMPLOI]]))))))</f>
        <v/>
      </c>
      <c r="L245" s="30" t="str">
        <f ca="1">IF('PR-tampon'!$E211="","",IF('PR-tampon'!$E211=0,"",INDIRECT(NOM_FR_ACCESSOIRES&amp;ADDRESS('PR-tampon'!$E211,COLUMN(REFERENCEMENT_ACCESSOIRES[[#Headers],[REVETEMENT VISE]])))))</f>
        <v/>
      </c>
      <c r="M245" s="30" t="str">
        <f ca="1">IF('PR-tampon'!$E211="","",IF('PR-tampon'!$E211=0,"",IF(INDIRECT(NOM_FR_ACCESSOIRES&amp;ADDRESS('PR-tampon'!$E211,COLUMN(REFERENCEMENT_ACCESSOIRES[[#Headers],[PRODUITS D''ETANCHEITE]])))=0,"",INDIRECT(NOM_FR_ACCESSOIRES&amp;ADDRESS('PR-tampon'!$E211,COLUMN(REFERENCEMENT_ACCESSOIRES[[#Headers],[PRODUITS D''ETANCHEITE]]))))))</f>
        <v/>
      </c>
      <c r="N245" s="30" t="str">
        <f ca="1">IF('PR-tampon'!$E211="","",IF('PR-tampon'!$E211=0,"",INDIRECT(NOM_FR_ACCESSOIRES&amp;ADDRESS('PR-tampon'!$E211,COLUMN(REFERENCEMENT_ACCESSOIRES[[#Headers],[CHAPE OU MORTIER VISE]])))))</f>
        <v/>
      </c>
      <c r="O245" s="30" t="str">
        <f ca="1">IF('PR-tampon'!$E211="","",IF('PR-tampon'!$E211=0,"",IF(INDIRECT(NOM_FR_ACCESSOIRES&amp;ADDRESS('PR-tampon'!$E211,COLUMN(REFERENCEMENT_ACCESSOIRES[[#Headers],[RESULTAT TYPE ISOLANT]])))=0,"",INDIRECT(NOM_FR_ACCESSOIRES&amp;ADDRESS('PR-tampon'!$E211,COLUMN(REFERENCEMENT_ACCESSOIRES[[#Headers],[RESULTAT TYPE ISOLANT]]))))))</f>
        <v/>
      </c>
    </row>
    <row r="246" spans="2:15" ht="70.150000000000006" customHeight="1" x14ac:dyDescent="0.25">
      <c r="B246" s="8" t="str">
        <f ca="1">IF('PR-tampon'!E212="","",IF('PR-tampon'!E212=0,"",INDIRECT(NOM_FR_ACCESSOIRES&amp;ADDRESS('PR-tampon'!$E212,COLUMN(REFERENCEMENT_ACCESSOIRES[[#Headers],[DATE REFERENCEMENT]])))))</f>
        <v/>
      </c>
      <c r="C246" s="2" t="str">
        <f ca="1">IF('PR-tampon'!E212="","",IF('PR-tampon'!E212=0,"",INDIRECT(NOM_FR_ACCESSOIRES&amp;ADDRESS('PR-tampon'!$E212,COLUMN(REFERENCEMENT_ACCESSOIRES[[#Headers],[TYPE DE PROCEDE]])))))</f>
        <v/>
      </c>
      <c r="D246" s="2" t="str">
        <f ca="1">IF('PR-tampon'!E212="","",IF('PR-tampon'!E212=0,"",INDIRECT(NOM_FR_ACCESSOIRES&amp;ADDRESS('PR-tampon'!$E212,COLUMN(REFERENCEMENT_ACCESSOIRES[[#Headers],[NOM COMMERCIAL DU PROCEDE]])))))</f>
        <v/>
      </c>
      <c r="E246" s="2" t="str">
        <f ca="1">IF('PR-tampon'!E212="","",IF('PR-tampon'!E212=0,"",INDIRECT(NOM_FR_ACCESSOIRES&amp;ADDRESS('PR-tampon'!$E212,COLUMN(REFERENCEMENT_ACCESSOIRES[[#Headers],[FABRICANT/TITULAIRE]])))))</f>
        <v/>
      </c>
      <c r="F246" s="2" t="str">
        <f ca="1">IF('PR-tampon'!E212="","",IF('PR-tampon'!E212=0,"",INDIRECT(NOM_FR_ACCESSOIRES&amp;ADDRESS('PR-tampon'!$E212,COLUMN(REFERENCEMENT_ACCESSOIRES[[#Headers],[TYPE DE DOCUMENT DE REFERENCE]])))))</f>
        <v/>
      </c>
      <c r="G246" s="2" t="str">
        <f ca="1">IF('PR-tampon'!E212="","",IF('PR-tampon'!E212=0,"",INDIRECT(NOM_FR_ACCESSOIRES&amp;ADDRESS('PR-tampon'!$E212,COLUMN(REFERENCEMENT_ACCESSOIRES[[#Headers],[REF]])))))</f>
        <v/>
      </c>
      <c r="H246" s="8" t="str">
        <f ca="1">IF('PR-tampon'!E212="","",IF('PR-tampon'!E212=0,"",INDIRECT(NOM_FR_ACCESSOIRES&amp;ADDRESS('PR-tampon'!$E212,COLUMN(REFERENCEMENT_ACCESSOIRES[[#Headers],[AVIS LIMITE AU]])))))</f>
        <v/>
      </c>
      <c r="I246" s="8" t="str">
        <f ca="1">IF('PR-tampon'!E212="","",IF('PR-tampon'!E212=0,"",INDIRECT(NOM_FR_ACCESSOIRES&amp;ADDRESS('PR-tampon'!$E212,COLUMN(REFERENCEMENT_ACCESSOIRES[[#Headers],[TC/TNC
dans le domaine d''emploi visé]])))))</f>
        <v/>
      </c>
      <c r="J246" s="30" t="str">
        <f ca="1">IF('PR-tampon'!E212="","",IF('PR-tampon'!E212=0,"",INDIRECT(NOM_FR_ACCESSOIRES&amp;ADDRESS('PR-tampon'!$E212,COLUMN(REFERENCEMENT_ACCESSOIRES[[#Headers],[TYPE DE POSE]])))))</f>
        <v/>
      </c>
      <c r="K246" s="30" t="str">
        <f ca="1">IF('PR-tampon'!E212="","",IF('PR-tampon'!E212=0,"",IF(INDIRECT(NOM_FR_ACCESSOIRES&amp;ADDRESS('PR-tampon'!$E212,COLUMN(REFERENCEMENT_ACCESSOIRES[[#Headers],[OBSERVATIONS SUR DOMAINE D''EMPLOI]])))=0,"",INDIRECT(NOM_FR_ACCESSOIRES&amp;ADDRESS('PR-tampon'!$E212,COLUMN(REFERENCEMENT_ACCESSOIRES[[#Headers],[OBSERVATIONS SUR DOMAINE D''EMPLOI]]))))))</f>
        <v/>
      </c>
      <c r="L246" s="30" t="str">
        <f ca="1">IF('PR-tampon'!$E212="","",IF('PR-tampon'!$E212=0,"",INDIRECT(NOM_FR_ACCESSOIRES&amp;ADDRESS('PR-tampon'!$E212,COLUMN(REFERENCEMENT_ACCESSOIRES[[#Headers],[REVETEMENT VISE]])))))</f>
        <v/>
      </c>
      <c r="M246" s="30" t="str">
        <f ca="1">IF('PR-tampon'!$E212="","",IF('PR-tampon'!$E212=0,"",IF(INDIRECT(NOM_FR_ACCESSOIRES&amp;ADDRESS('PR-tampon'!$E212,COLUMN(REFERENCEMENT_ACCESSOIRES[[#Headers],[PRODUITS D''ETANCHEITE]])))=0,"",INDIRECT(NOM_FR_ACCESSOIRES&amp;ADDRESS('PR-tampon'!$E212,COLUMN(REFERENCEMENT_ACCESSOIRES[[#Headers],[PRODUITS D''ETANCHEITE]]))))))</f>
        <v/>
      </c>
      <c r="N246" s="30" t="str">
        <f ca="1">IF('PR-tampon'!$E212="","",IF('PR-tampon'!$E212=0,"",INDIRECT(NOM_FR_ACCESSOIRES&amp;ADDRESS('PR-tampon'!$E212,COLUMN(REFERENCEMENT_ACCESSOIRES[[#Headers],[CHAPE OU MORTIER VISE]])))))</f>
        <v/>
      </c>
      <c r="O246" s="30" t="str">
        <f ca="1">IF('PR-tampon'!$E212="","",IF('PR-tampon'!$E212=0,"",IF(INDIRECT(NOM_FR_ACCESSOIRES&amp;ADDRESS('PR-tampon'!$E212,COLUMN(REFERENCEMENT_ACCESSOIRES[[#Headers],[RESULTAT TYPE ISOLANT]])))=0,"",INDIRECT(NOM_FR_ACCESSOIRES&amp;ADDRESS('PR-tampon'!$E212,COLUMN(REFERENCEMENT_ACCESSOIRES[[#Headers],[RESULTAT TYPE ISOLANT]]))))))</f>
        <v/>
      </c>
    </row>
    <row r="247" spans="2:15" ht="70.150000000000006" customHeight="1" x14ac:dyDescent="0.25">
      <c r="B247" s="8" t="str">
        <f ca="1">IF('PR-tampon'!E213="","",IF('PR-tampon'!E213=0,"",INDIRECT(NOM_FR_ACCESSOIRES&amp;ADDRESS('PR-tampon'!$E213,COLUMN(REFERENCEMENT_ACCESSOIRES[[#Headers],[DATE REFERENCEMENT]])))))</f>
        <v/>
      </c>
      <c r="C247" s="2" t="str">
        <f ca="1">IF('PR-tampon'!E213="","",IF('PR-tampon'!E213=0,"",INDIRECT(NOM_FR_ACCESSOIRES&amp;ADDRESS('PR-tampon'!$E213,COLUMN(REFERENCEMENT_ACCESSOIRES[[#Headers],[TYPE DE PROCEDE]])))))</f>
        <v/>
      </c>
      <c r="D247" s="2" t="str">
        <f ca="1">IF('PR-tampon'!E213="","",IF('PR-tampon'!E213=0,"",INDIRECT(NOM_FR_ACCESSOIRES&amp;ADDRESS('PR-tampon'!$E213,COLUMN(REFERENCEMENT_ACCESSOIRES[[#Headers],[NOM COMMERCIAL DU PROCEDE]])))))</f>
        <v/>
      </c>
      <c r="E247" s="2" t="str">
        <f ca="1">IF('PR-tampon'!E213="","",IF('PR-tampon'!E213=0,"",INDIRECT(NOM_FR_ACCESSOIRES&amp;ADDRESS('PR-tampon'!$E213,COLUMN(REFERENCEMENT_ACCESSOIRES[[#Headers],[FABRICANT/TITULAIRE]])))))</f>
        <v/>
      </c>
      <c r="F247" s="2" t="str">
        <f ca="1">IF('PR-tampon'!E213="","",IF('PR-tampon'!E213=0,"",INDIRECT(NOM_FR_ACCESSOIRES&amp;ADDRESS('PR-tampon'!$E213,COLUMN(REFERENCEMENT_ACCESSOIRES[[#Headers],[TYPE DE DOCUMENT DE REFERENCE]])))))</f>
        <v/>
      </c>
      <c r="G247" s="2" t="str">
        <f ca="1">IF('PR-tampon'!E213="","",IF('PR-tampon'!E213=0,"",INDIRECT(NOM_FR_ACCESSOIRES&amp;ADDRESS('PR-tampon'!$E213,COLUMN(REFERENCEMENT_ACCESSOIRES[[#Headers],[REF]])))))</f>
        <v/>
      </c>
      <c r="H247" s="8" t="str">
        <f ca="1">IF('PR-tampon'!E213="","",IF('PR-tampon'!E213=0,"",INDIRECT(NOM_FR_ACCESSOIRES&amp;ADDRESS('PR-tampon'!$E213,COLUMN(REFERENCEMENT_ACCESSOIRES[[#Headers],[AVIS LIMITE AU]])))))</f>
        <v/>
      </c>
      <c r="I247" s="8" t="str">
        <f ca="1">IF('PR-tampon'!E213="","",IF('PR-tampon'!E213=0,"",INDIRECT(NOM_FR_ACCESSOIRES&amp;ADDRESS('PR-tampon'!$E213,COLUMN(REFERENCEMENT_ACCESSOIRES[[#Headers],[TC/TNC
dans le domaine d''emploi visé]])))))</f>
        <v/>
      </c>
      <c r="J247" s="30" t="str">
        <f ca="1">IF('PR-tampon'!E213="","",IF('PR-tampon'!E213=0,"",INDIRECT(NOM_FR_ACCESSOIRES&amp;ADDRESS('PR-tampon'!$E213,COLUMN(REFERENCEMENT_ACCESSOIRES[[#Headers],[TYPE DE POSE]])))))</f>
        <v/>
      </c>
      <c r="K247" s="30" t="str">
        <f ca="1">IF('PR-tampon'!E213="","",IF('PR-tampon'!E213=0,"",IF(INDIRECT(NOM_FR_ACCESSOIRES&amp;ADDRESS('PR-tampon'!$E213,COLUMN(REFERENCEMENT_ACCESSOIRES[[#Headers],[OBSERVATIONS SUR DOMAINE D''EMPLOI]])))=0,"",INDIRECT(NOM_FR_ACCESSOIRES&amp;ADDRESS('PR-tampon'!$E213,COLUMN(REFERENCEMENT_ACCESSOIRES[[#Headers],[OBSERVATIONS SUR DOMAINE D''EMPLOI]]))))))</f>
        <v/>
      </c>
      <c r="L247" s="30" t="str">
        <f ca="1">IF('PR-tampon'!$E213="","",IF('PR-tampon'!$E213=0,"",INDIRECT(NOM_FR_ACCESSOIRES&amp;ADDRESS('PR-tampon'!$E213,COLUMN(REFERENCEMENT_ACCESSOIRES[[#Headers],[REVETEMENT VISE]])))))</f>
        <v/>
      </c>
      <c r="M247" s="30" t="str">
        <f ca="1">IF('PR-tampon'!$E213="","",IF('PR-tampon'!$E213=0,"",IF(INDIRECT(NOM_FR_ACCESSOIRES&amp;ADDRESS('PR-tampon'!$E213,COLUMN(REFERENCEMENT_ACCESSOIRES[[#Headers],[PRODUITS D''ETANCHEITE]])))=0,"",INDIRECT(NOM_FR_ACCESSOIRES&amp;ADDRESS('PR-tampon'!$E213,COLUMN(REFERENCEMENT_ACCESSOIRES[[#Headers],[PRODUITS D''ETANCHEITE]]))))))</f>
        <v/>
      </c>
      <c r="N247" s="30" t="str">
        <f ca="1">IF('PR-tampon'!$E213="","",IF('PR-tampon'!$E213=0,"",INDIRECT(NOM_FR_ACCESSOIRES&amp;ADDRESS('PR-tampon'!$E213,COLUMN(REFERENCEMENT_ACCESSOIRES[[#Headers],[CHAPE OU MORTIER VISE]])))))</f>
        <v/>
      </c>
      <c r="O247" s="30" t="str">
        <f ca="1">IF('PR-tampon'!$E213="","",IF('PR-tampon'!$E213=0,"",IF(INDIRECT(NOM_FR_ACCESSOIRES&amp;ADDRESS('PR-tampon'!$E213,COLUMN(REFERENCEMENT_ACCESSOIRES[[#Headers],[RESULTAT TYPE ISOLANT]])))=0,"",INDIRECT(NOM_FR_ACCESSOIRES&amp;ADDRESS('PR-tampon'!$E213,COLUMN(REFERENCEMENT_ACCESSOIRES[[#Headers],[RESULTAT TYPE ISOLANT]]))))))</f>
        <v/>
      </c>
    </row>
    <row r="248" spans="2:15" ht="70.150000000000006" customHeight="1" x14ac:dyDescent="0.25">
      <c r="B248" s="8" t="str">
        <f ca="1">IF('PR-tampon'!E214="","",IF('PR-tampon'!E214=0,"",INDIRECT(NOM_FR_ACCESSOIRES&amp;ADDRESS('PR-tampon'!$E214,COLUMN(REFERENCEMENT_ACCESSOIRES[[#Headers],[DATE REFERENCEMENT]])))))</f>
        <v/>
      </c>
      <c r="C248" s="2" t="str">
        <f ca="1">IF('PR-tampon'!E214="","",IF('PR-tampon'!E214=0,"",INDIRECT(NOM_FR_ACCESSOIRES&amp;ADDRESS('PR-tampon'!$E214,COLUMN(REFERENCEMENT_ACCESSOIRES[[#Headers],[TYPE DE PROCEDE]])))))</f>
        <v/>
      </c>
      <c r="D248" s="2" t="str">
        <f ca="1">IF('PR-tampon'!E214="","",IF('PR-tampon'!E214=0,"",INDIRECT(NOM_FR_ACCESSOIRES&amp;ADDRESS('PR-tampon'!$E214,COLUMN(REFERENCEMENT_ACCESSOIRES[[#Headers],[NOM COMMERCIAL DU PROCEDE]])))))</f>
        <v/>
      </c>
      <c r="E248" s="2" t="str">
        <f ca="1">IF('PR-tampon'!E214="","",IF('PR-tampon'!E214=0,"",INDIRECT(NOM_FR_ACCESSOIRES&amp;ADDRESS('PR-tampon'!$E214,COLUMN(REFERENCEMENT_ACCESSOIRES[[#Headers],[FABRICANT/TITULAIRE]])))))</f>
        <v/>
      </c>
      <c r="F248" s="2" t="str">
        <f ca="1">IF('PR-tampon'!E214="","",IF('PR-tampon'!E214=0,"",INDIRECT(NOM_FR_ACCESSOIRES&amp;ADDRESS('PR-tampon'!$E214,COLUMN(REFERENCEMENT_ACCESSOIRES[[#Headers],[TYPE DE DOCUMENT DE REFERENCE]])))))</f>
        <v/>
      </c>
      <c r="G248" s="2" t="str">
        <f ca="1">IF('PR-tampon'!E214="","",IF('PR-tampon'!E214=0,"",INDIRECT(NOM_FR_ACCESSOIRES&amp;ADDRESS('PR-tampon'!$E214,COLUMN(REFERENCEMENT_ACCESSOIRES[[#Headers],[REF]])))))</f>
        <v/>
      </c>
      <c r="H248" s="8" t="str">
        <f ca="1">IF('PR-tampon'!E214="","",IF('PR-tampon'!E214=0,"",INDIRECT(NOM_FR_ACCESSOIRES&amp;ADDRESS('PR-tampon'!$E214,COLUMN(REFERENCEMENT_ACCESSOIRES[[#Headers],[AVIS LIMITE AU]])))))</f>
        <v/>
      </c>
      <c r="I248" s="8" t="str">
        <f ca="1">IF('PR-tampon'!E214="","",IF('PR-tampon'!E214=0,"",INDIRECT(NOM_FR_ACCESSOIRES&amp;ADDRESS('PR-tampon'!$E214,COLUMN(REFERENCEMENT_ACCESSOIRES[[#Headers],[TC/TNC
dans le domaine d''emploi visé]])))))</f>
        <v/>
      </c>
      <c r="J248" s="30" t="str">
        <f ca="1">IF('PR-tampon'!E214="","",IF('PR-tampon'!E214=0,"",INDIRECT(NOM_FR_ACCESSOIRES&amp;ADDRESS('PR-tampon'!$E214,COLUMN(REFERENCEMENT_ACCESSOIRES[[#Headers],[TYPE DE POSE]])))))</f>
        <v/>
      </c>
      <c r="K248" s="30" t="str">
        <f ca="1">IF('PR-tampon'!E214="","",IF('PR-tampon'!E214=0,"",IF(INDIRECT(NOM_FR_ACCESSOIRES&amp;ADDRESS('PR-tampon'!$E214,COLUMN(REFERENCEMENT_ACCESSOIRES[[#Headers],[OBSERVATIONS SUR DOMAINE D''EMPLOI]])))=0,"",INDIRECT(NOM_FR_ACCESSOIRES&amp;ADDRESS('PR-tampon'!$E214,COLUMN(REFERENCEMENT_ACCESSOIRES[[#Headers],[OBSERVATIONS SUR DOMAINE D''EMPLOI]]))))))</f>
        <v/>
      </c>
      <c r="L248" s="30" t="str">
        <f ca="1">IF('PR-tampon'!$E214="","",IF('PR-tampon'!$E214=0,"",INDIRECT(NOM_FR_ACCESSOIRES&amp;ADDRESS('PR-tampon'!$E214,COLUMN(REFERENCEMENT_ACCESSOIRES[[#Headers],[REVETEMENT VISE]])))))</f>
        <v/>
      </c>
      <c r="M248" s="30" t="str">
        <f ca="1">IF('PR-tampon'!$E214="","",IF('PR-tampon'!$E214=0,"",IF(INDIRECT(NOM_FR_ACCESSOIRES&amp;ADDRESS('PR-tampon'!$E214,COLUMN(REFERENCEMENT_ACCESSOIRES[[#Headers],[PRODUITS D''ETANCHEITE]])))=0,"",INDIRECT(NOM_FR_ACCESSOIRES&amp;ADDRESS('PR-tampon'!$E214,COLUMN(REFERENCEMENT_ACCESSOIRES[[#Headers],[PRODUITS D''ETANCHEITE]]))))))</f>
        <v/>
      </c>
      <c r="N248" s="30" t="str">
        <f ca="1">IF('PR-tampon'!$E214="","",IF('PR-tampon'!$E214=0,"",INDIRECT(NOM_FR_ACCESSOIRES&amp;ADDRESS('PR-tampon'!$E214,COLUMN(REFERENCEMENT_ACCESSOIRES[[#Headers],[CHAPE OU MORTIER VISE]])))))</f>
        <v/>
      </c>
      <c r="O248" s="30" t="str">
        <f ca="1">IF('PR-tampon'!$E214="","",IF('PR-tampon'!$E214=0,"",IF(INDIRECT(NOM_FR_ACCESSOIRES&amp;ADDRESS('PR-tampon'!$E214,COLUMN(REFERENCEMENT_ACCESSOIRES[[#Headers],[RESULTAT TYPE ISOLANT]])))=0,"",INDIRECT(NOM_FR_ACCESSOIRES&amp;ADDRESS('PR-tampon'!$E214,COLUMN(REFERENCEMENT_ACCESSOIRES[[#Headers],[RESULTAT TYPE ISOLANT]]))))))</f>
        <v/>
      </c>
    </row>
    <row r="249" spans="2:15" ht="70.150000000000006" customHeight="1" x14ac:dyDescent="0.25">
      <c r="B249" s="8" t="str">
        <f ca="1">IF('PR-tampon'!E215="","",IF('PR-tampon'!E215=0,"",INDIRECT(NOM_FR_ACCESSOIRES&amp;ADDRESS('PR-tampon'!$E215,COLUMN(REFERENCEMENT_ACCESSOIRES[[#Headers],[DATE REFERENCEMENT]])))))</f>
        <v/>
      </c>
      <c r="C249" s="2" t="str">
        <f ca="1">IF('PR-tampon'!E215="","",IF('PR-tampon'!E215=0,"",INDIRECT(NOM_FR_ACCESSOIRES&amp;ADDRESS('PR-tampon'!$E215,COLUMN(REFERENCEMENT_ACCESSOIRES[[#Headers],[TYPE DE PROCEDE]])))))</f>
        <v/>
      </c>
      <c r="D249" s="2" t="str">
        <f ca="1">IF('PR-tampon'!E215="","",IF('PR-tampon'!E215=0,"",INDIRECT(NOM_FR_ACCESSOIRES&amp;ADDRESS('PR-tampon'!$E215,COLUMN(REFERENCEMENT_ACCESSOIRES[[#Headers],[NOM COMMERCIAL DU PROCEDE]])))))</f>
        <v/>
      </c>
      <c r="E249" s="2" t="str">
        <f ca="1">IF('PR-tampon'!E215="","",IF('PR-tampon'!E215=0,"",INDIRECT(NOM_FR_ACCESSOIRES&amp;ADDRESS('PR-tampon'!$E215,COLUMN(REFERENCEMENT_ACCESSOIRES[[#Headers],[FABRICANT/TITULAIRE]])))))</f>
        <v/>
      </c>
      <c r="F249" s="2" t="str">
        <f ca="1">IF('PR-tampon'!E215="","",IF('PR-tampon'!E215=0,"",INDIRECT(NOM_FR_ACCESSOIRES&amp;ADDRESS('PR-tampon'!$E215,COLUMN(REFERENCEMENT_ACCESSOIRES[[#Headers],[TYPE DE DOCUMENT DE REFERENCE]])))))</f>
        <v/>
      </c>
      <c r="G249" s="2" t="str">
        <f ca="1">IF('PR-tampon'!E215="","",IF('PR-tampon'!E215=0,"",INDIRECT(NOM_FR_ACCESSOIRES&amp;ADDRESS('PR-tampon'!$E215,COLUMN(REFERENCEMENT_ACCESSOIRES[[#Headers],[REF]])))))</f>
        <v/>
      </c>
      <c r="H249" s="8" t="str">
        <f ca="1">IF('PR-tampon'!E215="","",IF('PR-tampon'!E215=0,"",INDIRECT(NOM_FR_ACCESSOIRES&amp;ADDRESS('PR-tampon'!$E215,COLUMN(REFERENCEMENT_ACCESSOIRES[[#Headers],[AVIS LIMITE AU]])))))</f>
        <v/>
      </c>
      <c r="I249" s="8" t="str">
        <f ca="1">IF('PR-tampon'!E215="","",IF('PR-tampon'!E215=0,"",INDIRECT(NOM_FR_ACCESSOIRES&amp;ADDRESS('PR-tampon'!$E215,COLUMN(REFERENCEMENT_ACCESSOIRES[[#Headers],[TC/TNC
dans le domaine d''emploi visé]])))))</f>
        <v/>
      </c>
      <c r="J249" s="30" t="str">
        <f ca="1">IF('PR-tampon'!E215="","",IF('PR-tampon'!E215=0,"",INDIRECT(NOM_FR_ACCESSOIRES&amp;ADDRESS('PR-tampon'!$E215,COLUMN(REFERENCEMENT_ACCESSOIRES[[#Headers],[TYPE DE POSE]])))))</f>
        <v/>
      </c>
      <c r="K249" s="30" t="str">
        <f ca="1">IF('PR-tampon'!E215="","",IF('PR-tampon'!E215=0,"",IF(INDIRECT(NOM_FR_ACCESSOIRES&amp;ADDRESS('PR-tampon'!$E215,COLUMN(REFERENCEMENT_ACCESSOIRES[[#Headers],[OBSERVATIONS SUR DOMAINE D''EMPLOI]])))=0,"",INDIRECT(NOM_FR_ACCESSOIRES&amp;ADDRESS('PR-tampon'!$E215,COLUMN(REFERENCEMENT_ACCESSOIRES[[#Headers],[OBSERVATIONS SUR DOMAINE D''EMPLOI]]))))))</f>
        <v/>
      </c>
      <c r="L249" s="30" t="str">
        <f ca="1">IF('PR-tampon'!$E215="","",IF('PR-tampon'!$E215=0,"",INDIRECT(NOM_FR_ACCESSOIRES&amp;ADDRESS('PR-tampon'!$E215,COLUMN(REFERENCEMENT_ACCESSOIRES[[#Headers],[REVETEMENT VISE]])))))</f>
        <v/>
      </c>
      <c r="M249" s="30" t="str">
        <f ca="1">IF('PR-tampon'!$E215="","",IF('PR-tampon'!$E215=0,"",IF(INDIRECT(NOM_FR_ACCESSOIRES&amp;ADDRESS('PR-tampon'!$E215,COLUMN(REFERENCEMENT_ACCESSOIRES[[#Headers],[PRODUITS D''ETANCHEITE]])))=0,"",INDIRECT(NOM_FR_ACCESSOIRES&amp;ADDRESS('PR-tampon'!$E215,COLUMN(REFERENCEMENT_ACCESSOIRES[[#Headers],[PRODUITS D''ETANCHEITE]]))))))</f>
        <v/>
      </c>
      <c r="N249" s="30" t="str">
        <f ca="1">IF('PR-tampon'!$E215="","",IF('PR-tampon'!$E215=0,"",INDIRECT(NOM_FR_ACCESSOIRES&amp;ADDRESS('PR-tampon'!$E215,COLUMN(REFERENCEMENT_ACCESSOIRES[[#Headers],[CHAPE OU MORTIER VISE]])))))</f>
        <v/>
      </c>
      <c r="O249" s="30" t="str">
        <f ca="1">IF('PR-tampon'!$E215="","",IF('PR-tampon'!$E215=0,"",IF(INDIRECT(NOM_FR_ACCESSOIRES&amp;ADDRESS('PR-tampon'!$E215,COLUMN(REFERENCEMENT_ACCESSOIRES[[#Headers],[RESULTAT TYPE ISOLANT]])))=0,"",INDIRECT(NOM_FR_ACCESSOIRES&amp;ADDRESS('PR-tampon'!$E215,COLUMN(REFERENCEMENT_ACCESSOIRES[[#Headers],[RESULTAT TYPE ISOLANT]]))))))</f>
        <v/>
      </c>
    </row>
    <row r="250" spans="2:15" ht="70.150000000000006" customHeight="1" x14ac:dyDescent="0.25">
      <c r="B250" s="8" t="str">
        <f ca="1">IF('PR-tampon'!E216="","",IF('PR-tampon'!E216=0,"",INDIRECT(NOM_FR_ACCESSOIRES&amp;ADDRESS('PR-tampon'!$E216,COLUMN(REFERENCEMENT_ACCESSOIRES[[#Headers],[DATE REFERENCEMENT]])))))</f>
        <v/>
      </c>
      <c r="C250" s="2" t="str">
        <f ca="1">IF('PR-tampon'!E216="","",IF('PR-tampon'!E216=0,"",INDIRECT(NOM_FR_ACCESSOIRES&amp;ADDRESS('PR-tampon'!$E216,COLUMN(REFERENCEMENT_ACCESSOIRES[[#Headers],[TYPE DE PROCEDE]])))))</f>
        <v/>
      </c>
      <c r="D250" s="2" t="str">
        <f ca="1">IF('PR-tampon'!E216="","",IF('PR-tampon'!E216=0,"",INDIRECT(NOM_FR_ACCESSOIRES&amp;ADDRESS('PR-tampon'!$E216,COLUMN(REFERENCEMENT_ACCESSOIRES[[#Headers],[NOM COMMERCIAL DU PROCEDE]])))))</f>
        <v/>
      </c>
      <c r="E250" s="2" t="str">
        <f ca="1">IF('PR-tampon'!E216="","",IF('PR-tampon'!E216=0,"",INDIRECT(NOM_FR_ACCESSOIRES&amp;ADDRESS('PR-tampon'!$E216,COLUMN(REFERENCEMENT_ACCESSOIRES[[#Headers],[FABRICANT/TITULAIRE]])))))</f>
        <v/>
      </c>
      <c r="F250" s="2" t="str">
        <f ca="1">IF('PR-tampon'!E216="","",IF('PR-tampon'!E216=0,"",INDIRECT(NOM_FR_ACCESSOIRES&amp;ADDRESS('PR-tampon'!$E216,COLUMN(REFERENCEMENT_ACCESSOIRES[[#Headers],[TYPE DE DOCUMENT DE REFERENCE]])))))</f>
        <v/>
      </c>
      <c r="G250" s="2" t="str">
        <f ca="1">IF('PR-tampon'!E216="","",IF('PR-tampon'!E216=0,"",INDIRECT(NOM_FR_ACCESSOIRES&amp;ADDRESS('PR-tampon'!$E216,COLUMN(REFERENCEMENT_ACCESSOIRES[[#Headers],[REF]])))))</f>
        <v/>
      </c>
      <c r="H250" s="8" t="str">
        <f ca="1">IF('PR-tampon'!E216="","",IF('PR-tampon'!E216=0,"",INDIRECT(NOM_FR_ACCESSOIRES&amp;ADDRESS('PR-tampon'!$E216,COLUMN(REFERENCEMENT_ACCESSOIRES[[#Headers],[AVIS LIMITE AU]])))))</f>
        <v/>
      </c>
      <c r="I250" s="8" t="str">
        <f ca="1">IF('PR-tampon'!E216="","",IF('PR-tampon'!E216=0,"",INDIRECT(NOM_FR_ACCESSOIRES&amp;ADDRESS('PR-tampon'!$E216,COLUMN(REFERENCEMENT_ACCESSOIRES[[#Headers],[TC/TNC
dans le domaine d''emploi visé]])))))</f>
        <v/>
      </c>
      <c r="J250" s="30" t="str">
        <f ca="1">IF('PR-tampon'!E216="","",IF('PR-tampon'!E216=0,"",INDIRECT(NOM_FR_ACCESSOIRES&amp;ADDRESS('PR-tampon'!$E216,COLUMN(REFERENCEMENT_ACCESSOIRES[[#Headers],[TYPE DE POSE]])))))</f>
        <v/>
      </c>
      <c r="K250" s="30" t="str">
        <f ca="1">IF('PR-tampon'!E216="","",IF('PR-tampon'!E216=0,"",IF(INDIRECT(NOM_FR_ACCESSOIRES&amp;ADDRESS('PR-tampon'!$E216,COLUMN(REFERENCEMENT_ACCESSOIRES[[#Headers],[OBSERVATIONS SUR DOMAINE D''EMPLOI]])))=0,"",INDIRECT(NOM_FR_ACCESSOIRES&amp;ADDRESS('PR-tampon'!$E216,COLUMN(REFERENCEMENT_ACCESSOIRES[[#Headers],[OBSERVATIONS SUR DOMAINE D''EMPLOI]]))))))</f>
        <v/>
      </c>
      <c r="L250" s="30" t="str">
        <f ca="1">IF('PR-tampon'!$E216="","",IF('PR-tampon'!$E216=0,"",INDIRECT(NOM_FR_ACCESSOIRES&amp;ADDRESS('PR-tampon'!$E216,COLUMN(REFERENCEMENT_ACCESSOIRES[[#Headers],[REVETEMENT VISE]])))))</f>
        <v/>
      </c>
      <c r="M250" s="30" t="str">
        <f ca="1">IF('PR-tampon'!$E216="","",IF('PR-tampon'!$E216=0,"",IF(INDIRECT(NOM_FR_ACCESSOIRES&amp;ADDRESS('PR-tampon'!$E216,COLUMN(REFERENCEMENT_ACCESSOIRES[[#Headers],[PRODUITS D''ETANCHEITE]])))=0,"",INDIRECT(NOM_FR_ACCESSOIRES&amp;ADDRESS('PR-tampon'!$E216,COLUMN(REFERENCEMENT_ACCESSOIRES[[#Headers],[PRODUITS D''ETANCHEITE]]))))))</f>
        <v/>
      </c>
      <c r="N250" s="30" t="str">
        <f ca="1">IF('PR-tampon'!$E216="","",IF('PR-tampon'!$E216=0,"",INDIRECT(NOM_FR_ACCESSOIRES&amp;ADDRESS('PR-tampon'!$E216,COLUMN(REFERENCEMENT_ACCESSOIRES[[#Headers],[CHAPE OU MORTIER VISE]])))))</f>
        <v/>
      </c>
      <c r="O250" s="30" t="str">
        <f ca="1">IF('PR-tampon'!$E216="","",IF('PR-tampon'!$E216=0,"",IF(INDIRECT(NOM_FR_ACCESSOIRES&amp;ADDRESS('PR-tampon'!$E216,COLUMN(REFERENCEMENT_ACCESSOIRES[[#Headers],[RESULTAT TYPE ISOLANT]])))=0,"",INDIRECT(NOM_FR_ACCESSOIRES&amp;ADDRESS('PR-tampon'!$E216,COLUMN(REFERENCEMENT_ACCESSOIRES[[#Headers],[RESULTAT TYPE ISOLANT]]))))))</f>
        <v/>
      </c>
    </row>
    <row r="251" spans="2:15" ht="70.150000000000006" customHeight="1" x14ac:dyDescent="0.25">
      <c r="B251" s="8" t="str">
        <f ca="1">IF('PR-tampon'!E217="","",IF('PR-tampon'!E217=0,"",INDIRECT(NOM_FR_ACCESSOIRES&amp;ADDRESS('PR-tampon'!$E217,COLUMN(REFERENCEMENT_ACCESSOIRES[[#Headers],[DATE REFERENCEMENT]])))))</f>
        <v/>
      </c>
      <c r="C251" s="2" t="str">
        <f ca="1">IF('PR-tampon'!E217="","",IF('PR-tampon'!E217=0,"",INDIRECT(NOM_FR_ACCESSOIRES&amp;ADDRESS('PR-tampon'!$E217,COLUMN(REFERENCEMENT_ACCESSOIRES[[#Headers],[TYPE DE PROCEDE]])))))</f>
        <v/>
      </c>
      <c r="D251" s="2" t="str">
        <f ca="1">IF('PR-tampon'!E217="","",IF('PR-tampon'!E217=0,"",INDIRECT(NOM_FR_ACCESSOIRES&amp;ADDRESS('PR-tampon'!$E217,COLUMN(REFERENCEMENT_ACCESSOIRES[[#Headers],[NOM COMMERCIAL DU PROCEDE]])))))</f>
        <v/>
      </c>
      <c r="E251" s="2" t="str">
        <f ca="1">IF('PR-tampon'!E217="","",IF('PR-tampon'!E217=0,"",INDIRECT(NOM_FR_ACCESSOIRES&amp;ADDRESS('PR-tampon'!$E217,COLUMN(REFERENCEMENT_ACCESSOIRES[[#Headers],[FABRICANT/TITULAIRE]])))))</f>
        <v/>
      </c>
      <c r="F251" s="2" t="str">
        <f ca="1">IF('PR-tampon'!E217="","",IF('PR-tampon'!E217=0,"",INDIRECT(NOM_FR_ACCESSOIRES&amp;ADDRESS('PR-tampon'!$E217,COLUMN(REFERENCEMENT_ACCESSOIRES[[#Headers],[TYPE DE DOCUMENT DE REFERENCE]])))))</f>
        <v/>
      </c>
      <c r="G251" s="2" t="str">
        <f ca="1">IF('PR-tampon'!E217="","",IF('PR-tampon'!E217=0,"",INDIRECT(NOM_FR_ACCESSOIRES&amp;ADDRESS('PR-tampon'!$E217,COLUMN(REFERENCEMENT_ACCESSOIRES[[#Headers],[REF]])))))</f>
        <v/>
      </c>
      <c r="H251" s="8" t="str">
        <f ca="1">IF('PR-tampon'!E217="","",IF('PR-tampon'!E217=0,"",INDIRECT(NOM_FR_ACCESSOIRES&amp;ADDRESS('PR-tampon'!$E217,COLUMN(REFERENCEMENT_ACCESSOIRES[[#Headers],[AVIS LIMITE AU]])))))</f>
        <v/>
      </c>
      <c r="I251" s="8" t="str">
        <f ca="1">IF('PR-tampon'!E217="","",IF('PR-tampon'!E217=0,"",INDIRECT(NOM_FR_ACCESSOIRES&amp;ADDRESS('PR-tampon'!$E217,COLUMN(REFERENCEMENT_ACCESSOIRES[[#Headers],[TC/TNC
dans le domaine d''emploi visé]])))))</f>
        <v/>
      </c>
      <c r="J251" s="30" t="str">
        <f ca="1">IF('PR-tampon'!E217="","",IF('PR-tampon'!E217=0,"",INDIRECT(NOM_FR_ACCESSOIRES&amp;ADDRESS('PR-tampon'!$E217,COLUMN(REFERENCEMENT_ACCESSOIRES[[#Headers],[TYPE DE POSE]])))))</f>
        <v/>
      </c>
      <c r="K251" s="30" t="str">
        <f ca="1">IF('PR-tampon'!E217="","",IF('PR-tampon'!E217=0,"",IF(INDIRECT(NOM_FR_ACCESSOIRES&amp;ADDRESS('PR-tampon'!$E217,COLUMN(REFERENCEMENT_ACCESSOIRES[[#Headers],[OBSERVATIONS SUR DOMAINE D''EMPLOI]])))=0,"",INDIRECT(NOM_FR_ACCESSOIRES&amp;ADDRESS('PR-tampon'!$E217,COLUMN(REFERENCEMENT_ACCESSOIRES[[#Headers],[OBSERVATIONS SUR DOMAINE D''EMPLOI]]))))))</f>
        <v/>
      </c>
      <c r="L251" s="30" t="str">
        <f ca="1">IF('PR-tampon'!$E217="","",IF('PR-tampon'!$E217=0,"",INDIRECT(NOM_FR_ACCESSOIRES&amp;ADDRESS('PR-tampon'!$E217,COLUMN(REFERENCEMENT_ACCESSOIRES[[#Headers],[REVETEMENT VISE]])))))</f>
        <v/>
      </c>
      <c r="M251" s="30" t="str">
        <f ca="1">IF('PR-tampon'!$E217="","",IF('PR-tampon'!$E217=0,"",IF(INDIRECT(NOM_FR_ACCESSOIRES&amp;ADDRESS('PR-tampon'!$E217,COLUMN(REFERENCEMENT_ACCESSOIRES[[#Headers],[PRODUITS D''ETANCHEITE]])))=0,"",INDIRECT(NOM_FR_ACCESSOIRES&amp;ADDRESS('PR-tampon'!$E217,COLUMN(REFERENCEMENT_ACCESSOIRES[[#Headers],[PRODUITS D''ETANCHEITE]]))))))</f>
        <v/>
      </c>
      <c r="N251" s="30" t="str">
        <f ca="1">IF('PR-tampon'!$E217="","",IF('PR-tampon'!$E217=0,"",INDIRECT(NOM_FR_ACCESSOIRES&amp;ADDRESS('PR-tampon'!$E217,COLUMN(REFERENCEMENT_ACCESSOIRES[[#Headers],[CHAPE OU MORTIER VISE]])))))</f>
        <v/>
      </c>
      <c r="O251" s="30" t="str">
        <f ca="1">IF('PR-tampon'!$E217="","",IF('PR-tampon'!$E217=0,"",IF(INDIRECT(NOM_FR_ACCESSOIRES&amp;ADDRESS('PR-tampon'!$E217,COLUMN(REFERENCEMENT_ACCESSOIRES[[#Headers],[RESULTAT TYPE ISOLANT]])))=0,"",INDIRECT(NOM_FR_ACCESSOIRES&amp;ADDRESS('PR-tampon'!$E217,COLUMN(REFERENCEMENT_ACCESSOIRES[[#Headers],[RESULTAT TYPE ISOLANT]]))))))</f>
        <v/>
      </c>
    </row>
    <row r="252" spans="2:15" ht="70.150000000000006" customHeight="1" x14ac:dyDescent="0.25">
      <c r="B252" s="8" t="str">
        <f ca="1">IF('PR-tampon'!E218="","",IF('PR-tampon'!E218=0,"",INDIRECT(NOM_FR_ACCESSOIRES&amp;ADDRESS('PR-tampon'!$E218,COLUMN(REFERENCEMENT_ACCESSOIRES[[#Headers],[DATE REFERENCEMENT]])))))</f>
        <v/>
      </c>
      <c r="C252" s="2" t="str">
        <f ca="1">IF('PR-tampon'!E218="","",IF('PR-tampon'!E218=0,"",INDIRECT(NOM_FR_ACCESSOIRES&amp;ADDRESS('PR-tampon'!$E218,COLUMN(REFERENCEMENT_ACCESSOIRES[[#Headers],[TYPE DE PROCEDE]])))))</f>
        <v/>
      </c>
      <c r="D252" s="2" t="str">
        <f ca="1">IF('PR-tampon'!E218="","",IF('PR-tampon'!E218=0,"",INDIRECT(NOM_FR_ACCESSOIRES&amp;ADDRESS('PR-tampon'!$E218,COLUMN(REFERENCEMENT_ACCESSOIRES[[#Headers],[NOM COMMERCIAL DU PROCEDE]])))))</f>
        <v/>
      </c>
      <c r="E252" s="2" t="str">
        <f ca="1">IF('PR-tampon'!E218="","",IF('PR-tampon'!E218=0,"",INDIRECT(NOM_FR_ACCESSOIRES&amp;ADDRESS('PR-tampon'!$E218,COLUMN(REFERENCEMENT_ACCESSOIRES[[#Headers],[FABRICANT/TITULAIRE]])))))</f>
        <v/>
      </c>
      <c r="F252" s="2" t="str">
        <f ca="1">IF('PR-tampon'!E218="","",IF('PR-tampon'!E218=0,"",INDIRECT(NOM_FR_ACCESSOIRES&amp;ADDRESS('PR-tampon'!$E218,COLUMN(REFERENCEMENT_ACCESSOIRES[[#Headers],[TYPE DE DOCUMENT DE REFERENCE]])))))</f>
        <v/>
      </c>
      <c r="G252" s="2" t="str">
        <f ca="1">IF('PR-tampon'!E218="","",IF('PR-tampon'!E218=0,"",INDIRECT(NOM_FR_ACCESSOIRES&amp;ADDRESS('PR-tampon'!$E218,COLUMN(REFERENCEMENT_ACCESSOIRES[[#Headers],[REF]])))))</f>
        <v/>
      </c>
      <c r="H252" s="8" t="str">
        <f ca="1">IF('PR-tampon'!E218="","",IF('PR-tampon'!E218=0,"",INDIRECT(NOM_FR_ACCESSOIRES&amp;ADDRESS('PR-tampon'!$E218,COLUMN(REFERENCEMENT_ACCESSOIRES[[#Headers],[AVIS LIMITE AU]])))))</f>
        <v/>
      </c>
      <c r="I252" s="8" t="str">
        <f ca="1">IF('PR-tampon'!E218="","",IF('PR-tampon'!E218=0,"",INDIRECT(NOM_FR_ACCESSOIRES&amp;ADDRESS('PR-tampon'!$E218,COLUMN(REFERENCEMENT_ACCESSOIRES[[#Headers],[TC/TNC
dans le domaine d''emploi visé]])))))</f>
        <v/>
      </c>
      <c r="J252" s="30" t="str">
        <f ca="1">IF('PR-tampon'!E218="","",IF('PR-tampon'!E218=0,"",INDIRECT(NOM_FR_ACCESSOIRES&amp;ADDRESS('PR-tampon'!$E218,COLUMN(REFERENCEMENT_ACCESSOIRES[[#Headers],[TYPE DE POSE]])))))</f>
        <v/>
      </c>
      <c r="K252" s="30" t="str">
        <f ca="1">IF('PR-tampon'!E218="","",IF('PR-tampon'!E218=0,"",IF(INDIRECT(NOM_FR_ACCESSOIRES&amp;ADDRESS('PR-tampon'!$E218,COLUMN(REFERENCEMENT_ACCESSOIRES[[#Headers],[OBSERVATIONS SUR DOMAINE D''EMPLOI]])))=0,"",INDIRECT(NOM_FR_ACCESSOIRES&amp;ADDRESS('PR-tampon'!$E218,COLUMN(REFERENCEMENT_ACCESSOIRES[[#Headers],[OBSERVATIONS SUR DOMAINE D''EMPLOI]]))))))</f>
        <v/>
      </c>
      <c r="L252" s="30" t="str">
        <f ca="1">IF('PR-tampon'!$E218="","",IF('PR-tampon'!$E218=0,"",INDIRECT(NOM_FR_ACCESSOIRES&amp;ADDRESS('PR-tampon'!$E218,COLUMN(REFERENCEMENT_ACCESSOIRES[[#Headers],[REVETEMENT VISE]])))))</f>
        <v/>
      </c>
      <c r="M252" s="30" t="str">
        <f ca="1">IF('PR-tampon'!$E218="","",IF('PR-tampon'!$E218=0,"",IF(INDIRECT(NOM_FR_ACCESSOIRES&amp;ADDRESS('PR-tampon'!$E218,COLUMN(REFERENCEMENT_ACCESSOIRES[[#Headers],[PRODUITS D''ETANCHEITE]])))=0,"",INDIRECT(NOM_FR_ACCESSOIRES&amp;ADDRESS('PR-tampon'!$E218,COLUMN(REFERENCEMENT_ACCESSOIRES[[#Headers],[PRODUITS D''ETANCHEITE]]))))))</f>
        <v/>
      </c>
      <c r="N252" s="30" t="str">
        <f ca="1">IF('PR-tampon'!$E218="","",IF('PR-tampon'!$E218=0,"",INDIRECT(NOM_FR_ACCESSOIRES&amp;ADDRESS('PR-tampon'!$E218,COLUMN(REFERENCEMENT_ACCESSOIRES[[#Headers],[CHAPE OU MORTIER VISE]])))))</f>
        <v/>
      </c>
      <c r="O252" s="30" t="str">
        <f ca="1">IF('PR-tampon'!$E218="","",IF('PR-tampon'!$E218=0,"",IF(INDIRECT(NOM_FR_ACCESSOIRES&amp;ADDRESS('PR-tampon'!$E218,COLUMN(REFERENCEMENT_ACCESSOIRES[[#Headers],[RESULTAT TYPE ISOLANT]])))=0,"",INDIRECT(NOM_FR_ACCESSOIRES&amp;ADDRESS('PR-tampon'!$E218,COLUMN(REFERENCEMENT_ACCESSOIRES[[#Headers],[RESULTAT TYPE ISOLANT]]))))))</f>
        <v/>
      </c>
    </row>
    <row r="253" spans="2:15" ht="70.150000000000006" customHeight="1" x14ac:dyDescent="0.25">
      <c r="B253" s="8" t="str">
        <f ca="1">IF('PR-tampon'!E219="","",IF('PR-tampon'!E219=0,"",INDIRECT(NOM_FR_ACCESSOIRES&amp;ADDRESS('PR-tampon'!$E219,COLUMN(REFERENCEMENT_ACCESSOIRES[[#Headers],[DATE REFERENCEMENT]])))))</f>
        <v/>
      </c>
      <c r="C253" s="2" t="str">
        <f ca="1">IF('PR-tampon'!E219="","",IF('PR-tampon'!E219=0,"",INDIRECT(NOM_FR_ACCESSOIRES&amp;ADDRESS('PR-tampon'!$E219,COLUMN(REFERENCEMENT_ACCESSOIRES[[#Headers],[TYPE DE PROCEDE]])))))</f>
        <v/>
      </c>
      <c r="D253" s="2" t="str">
        <f ca="1">IF('PR-tampon'!E219="","",IF('PR-tampon'!E219=0,"",INDIRECT(NOM_FR_ACCESSOIRES&amp;ADDRESS('PR-tampon'!$E219,COLUMN(REFERENCEMENT_ACCESSOIRES[[#Headers],[NOM COMMERCIAL DU PROCEDE]])))))</f>
        <v/>
      </c>
      <c r="E253" s="2" t="str">
        <f ca="1">IF('PR-tampon'!E219="","",IF('PR-tampon'!E219=0,"",INDIRECT(NOM_FR_ACCESSOIRES&amp;ADDRESS('PR-tampon'!$E219,COLUMN(REFERENCEMENT_ACCESSOIRES[[#Headers],[FABRICANT/TITULAIRE]])))))</f>
        <v/>
      </c>
      <c r="F253" s="2" t="str">
        <f ca="1">IF('PR-tampon'!E219="","",IF('PR-tampon'!E219=0,"",INDIRECT(NOM_FR_ACCESSOIRES&amp;ADDRESS('PR-tampon'!$E219,COLUMN(REFERENCEMENT_ACCESSOIRES[[#Headers],[TYPE DE DOCUMENT DE REFERENCE]])))))</f>
        <v/>
      </c>
      <c r="G253" s="2" t="str">
        <f ca="1">IF('PR-tampon'!E219="","",IF('PR-tampon'!E219=0,"",INDIRECT(NOM_FR_ACCESSOIRES&amp;ADDRESS('PR-tampon'!$E219,COLUMN(REFERENCEMENT_ACCESSOIRES[[#Headers],[REF]])))))</f>
        <v/>
      </c>
      <c r="H253" s="8" t="str">
        <f ca="1">IF('PR-tampon'!E219="","",IF('PR-tampon'!E219=0,"",INDIRECT(NOM_FR_ACCESSOIRES&amp;ADDRESS('PR-tampon'!$E219,COLUMN(REFERENCEMENT_ACCESSOIRES[[#Headers],[AVIS LIMITE AU]])))))</f>
        <v/>
      </c>
      <c r="I253" s="8" t="str">
        <f ca="1">IF('PR-tampon'!E219="","",IF('PR-tampon'!E219=0,"",INDIRECT(NOM_FR_ACCESSOIRES&amp;ADDRESS('PR-tampon'!$E219,COLUMN(REFERENCEMENT_ACCESSOIRES[[#Headers],[TC/TNC
dans le domaine d''emploi visé]])))))</f>
        <v/>
      </c>
      <c r="J253" s="30" t="str">
        <f ca="1">IF('PR-tampon'!E219="","",IF('PR-tampon'!E219=0,"",INDIRECT(NOM_FR_ACCESSOIRES&amp;ADDRESS('PR-tampon'!$E219,COLUMN(REFERENCEMENT_ACCESSOIRES[[#Headers],[TYPE DE POSE]])))))</f>
        <v/>
      </c>
      <c r="K253" s="30" t="str">
        <f ca="1">IF('PR-tampon'!E219="","",IF('PR-tampon'!E219=0,"",IF(INDIRECT(NOM_FR_ACCESSOIRES&amp;ADDRESS('PR-tampon'!$E219,COLUMN(REFERENCEMENT_ACCESSOIRES[[#Headers],[OBSERVATIONS SUR DOMAINE D''EMPLOI]])))=0,"",INDIRECT(NOM_FR_ACCESSOIRES&amp;ADDRESS('PR-tampon'!$E219,COLUMN(REFERENCEMENT_ACCESSOIRES[[#Headers],[OBSERVATIONS SUR DOMAINE D''EMPLOI]]))))))</f>
        <v/>
      </c>
      <c r="L253" s="30" t="str">
        <f ca="1">IF('PR-tampon'!$E219="","",IF('PR-tampon'!$E219=0,"",INDIRECT(NOM_FR_ACCESSOIRES&amp;ADDRESS('PR-tampon'!$E219,COLUMN(REFERENCEMENT_ACCESSOIRES[[#Headers],[REVETEMENT VISE]])))))</f>
        <v/>
      </c>
      <c r="M253" s="30" t="str">
        <f ca="1">IF('PR-tampon'!$E219="","",IF('PR-tampon'!$E219=0,"",IF(INDIRECT(NOM_FR_ACCESSOIRES&amp;ADDRESS('PR-tampon'!$E219,COLUMN(REFERENCEMENT_ACCESSOIRES[[#Headers],[PRODUITS D''ETANCHEITE]])))=0,"",INDIRECT(NOM_FR_ACCESSOIRES&amp;ADDRESS('PR-tampon'!$E219,COLUMN(REFERENCEMENT_ACCESSOIRES[[#Headers],[PRODUITS D''ETANCHEITE]]))))))</f>
        <v/>
      </c>
      <c r="N253" s="30" t="str">
        <f ca="1">IF('PR-tampon'!$E219="","",IF('PR-tampon'!$E219=0,"",INDIRECT(NOM_FR_ACCESSOIRES&amp;ADDRESS('PR-tampon'!$E219,COLUMN(REFERENCEMENT_ACCESSOIRES[[#Headers],[CHAPE OU MORTIER VISE]])))))</f>
        <v/>
      </c>
      <c r="O253" s="30" t="str">
        <f ca="1">IF('PR-tampon'!$E219="","",IF('PR-tampon'!$E219=0,"",IF(INDIRECT(NOM_FR_ACCESSOIRES&amp;ADDRESS('PR-tampon'!$E219,COLUMN(REFERENCEMENT_ACCESSOIRES[[#Headers],[RESULTAT TYPE ISOLANT]])))=0,"",INDIRECT(NOM_FR_ACCESSOIRES&amp;ADDRESS('PR-tampon'!$E219,COLUMN(REFERENCEMENT_ACCESSOIRES[[#Headers],[RESULTAT TYPE ISOLANT]]))))))</f>
        <v/>
      </c>
    </row>
    <row r="254" spans="2:15" ht="70.150000000000006" customHeight="1" x14ac:dyDescent="0.25">
      <c r="B254" s="8" t="str">
        <f ca="1">IF('PR-tampon'!E220="","",IF('PR-tampon'!E220=0,"",INDIRECT(NOM_FR_ACCESSOIRES&amp;ADDRESS('PR-tampon'!$E220,COLUMN(REFERENCEMENT_ACCESSOIRES[[#Headers],[DATE REFERENCEMENT]])))))</f>
        <v/>
      </c>
      <c r="C254" s="2" t="str">
        <f ca="1">IF('PR-tampon'!E220="","",IF('PR-tampon'!E220=0,"",INDIRECT(NOM_FR_ACCESSOIRES&amp;ADDRESS('PR-tampon'!$E220,COLUMN(REFERENCEMENT_ACCESSOIRES[[#Headers],[TYPE DE PROCEDE]])))))</f>
        <v/>
      </c>
      <c r="D254" s="2" t="str">
        <f ca="1">IF('PR-tampon'!E220="","",IF('PR-tampon'!E220=0,"",INDIRECT(NOM_FR_ACCESSOIRES&amp;ADDRESS('PR-tampon'!$E220,COLUMN(REFERENCEMENT_ACCESSOIRES[[#Headers],[NOM COMMERCIAL DU PROCEDE]])))))</f>
        <v/>
      </c>
      <c r="E254" s="2" t="str">
        <f ca="1">IF('PR-tampon'!E220="","",IF('PR-tampon'!E220=0,"",INDIRECT(NOM_FR_ACCESSOIRES&amp;ADDRESS('PR-tampon'!$E220,COLUMN(REFERENCEMENT_ACCESSOIRES[[#Headers],[FABRICANT/TITULAIRE]])))))</f>
        <v/>
      </c>
      <c r="F254" s="2" t="str">
        <f ca="1">IF('PR-tampon'!E220="","",IF('PR-tampon'!E220=0,"",INDIRECT(NOM_FR_ACCESSOIRES&amp;ADDRESS('PR-tampon'!$E220,COLUMN(REFERENCEMENT_ACCESSOIRES[[#Headers],[TYPE DE DOCUMENT DE REFERENCE]])))))</f>
        <v/>
      </c>
      <c r="G254" s="2" t="str">
        <f ca="1">IF('PR-tampon'!E220="","",IF('PR-tampon'!E220=0,"",INDIRECT(NOM_FR_ACCESSOIRES&amp;ADDRESS('PR-tampon'!$E220,COLUMN(REFERENCEMENT_ACCESSOIRES[[#Headers],[REF]])))))</f>
        <v/>
      </c>
      <c r="H254" s="8" t="str">
        <f ca="1">IF('PR-tampon'!E220="","",IF('PR-tampon'!E220=0,"",INDIRECT(NOM_FR_ACCESSOIRES&amp;ADDRESS('PR-tampon'!$E220,COLUMN(REFERENCEMENT_ACCESSOIRES[[#Headers],[AVIS LIMITE AU]])))))</f>
        <v/>
      </c>
      <c r="I254" s="8" t="str">
        <f ca="1">IF('PR-tampon'!E220="","",IF('PR-tampon'!E220=0,"",INDIRECT(NOM_FR_ACCESSOIRES&amp;ADDRESS('PR-tampon'!$E220,COLUMN(REFERENCEMENT_ACCESSOIRES[[#Headers],[TC/TNC
dans le domaine d''emploi visé]])))))</f>
        <v/>
      </c>
      <c r="J254" s="30" t="str">
        <f ca="1">IF('PR-tampon'!E220="","",IF('PR-tampon'!E220=0,"",INDIRECT(NOM_FR_ACCESSOIRES&amp;ADDRESS('PR-tampon'!$E220,COLUMN(REFERENCEMENT_ACCESSOIRES[[#Headers],[TYPE DE POSE]])))))</f>
        <v/>
      </c>
      <c r="K254" s="30" t="str">
        <f ca="1">IF('PR-tampon'!E220="","",IF('PR-tampon'!E220=0,"",IF(INDIRECT(NOM_FR_ACCESSOIRES&amp;ADDRESS('PR-tampon'!$E220,COLUMN(REFERENCEMENT_ACCESSOIRES[[#Headers],[OBSERVATIONS SUR DOMAINE D''EMPLOI]])))=0,"",INDIRECT(NOM_FR_ACCESSOIRES&amp;ADDRESS('PR-tampon'!$E220,COLUMN(REFERENCEMENT_ACCESSOIRES[[#Headers],[OBSERVATIONS SUR DOMAINE D''EMPLOI]]))))))</f>
        <v/>
      </c>
      <c r="L254" s="30" t="str">
        <f ca="1">IF('PR-tampon'!$E220="","",IF('PR-tampon'!$E220=0,"",INDIRECT(NOM_FR_ACCESSOIRES&amp;ADDRESS('PR-tampon'!$E220,COLUMN(REFERENCEMENT_ACCESSOIRES[[#Headers],[REVETEMENT VISE]])))))</f>
        <v/>
      </c>
      <c r="M254" s="30" t="str">
        <f ca="1">IF('PR-tampon'!$E220="","",IF('PR-tampon'!$E220=0,"",IF(INDIRECT(NOM_FR_ACCESSOIRES&amp;ADDRESS('PR-tampon'!$E220,COLUMN(REFERENCEMENT_ACCESSOIRES[[#Headers],[PRODUITS D''ETANCHEITE]])))=0,"",INDIRECT(NOM_FR_ACCESSOIRES&amp;ADDRESS('PR-tampon'!$E220,COLUMN(REFERENCEMENT_ACCESSOIRES[[#Headers],[PRODUITS D''ETANCHEITE]]))))))</f>
        <v/>
      </c>
      <c r="N254" s="30" t="str">
        <f ca="1">IF('PR-tampon'!$E220="","",IF('PR-tampon'!$E220=0,"",INDIRECT(NOM_FR_ACCESSOIRES&amp;ADDRESS('PR-tampon'!$E220,COLUMN(REFERENCEMENT_ACCESSOIRES[[#Headers],[CHAPE OU MORTIER VISE]])))))</f>
        <v/>
      </c>
      <c r="O254" s="30" t="str">
        <f ca="1">IF('PR-tampon'!$E220="","",IF('PR-tampon'!$E220=0,"",IF(INDIRECT(NOM_FR_ACCESSOIRES&amp;ADDRESS('PR-tampon'!$E220,COLUMN(REFERENCEMENT_ACCESSOIRES[[#Headers],[RESULTAT TYPE ISOLANT]])))=0,"",INDIRECT(NOM_FR_ACCESSOIRES&amp;ADDRESS('PR-tampon'!$E220,COLUMN(REFERENCEMENT_ACCESSOIRES[[#Headers],[RESULTAT TYPE ISOLANT]]))))))</f>
        <v/>
      </c>
    </row>
    <row r="255" spans="2:15" ht="70.150000000000006" customHeight="1" x14ac:dyDescent="0.25">
      <c r="B255" s="8" t="str">
        <f ca="1">IF('PR-tampon'!E221="","",IF('PR-tampon'!E221=0,"",INDIRECT(NOM_FR_ACCESSOIRES&amp;ADDRESS('PR-tampon'!$E221,COLUMN(REFERENCEMENT_ACCESSOIRES[[#Headers],[DATE REFERENCEMENT]])))))</f>
        <v/>
      </c>
      <c r="C255" s="2" t="str">
        <f ca="1">IF('PR-tampon'!E221="","",IF('PR-tampon'!E221=0,"",INDIRECT(NOM_FR_ACCESSOIRES&amp;ADDRESS('PR-tampon'!$E221,COLUMN(REFERENCEMENT_ACCESSOIRES[[#Headers],[TYPE DE PROCEDE]])))))</f>
        <v/>
      </c>
      <c r="D255" s="2" t="str">
        <f ca="1">IF('PR-tampon'!E221="","",IF('PR-tampon'!E221=0,"",INDIRECT(NOM_FR_ACCESSOIRES&amp;ADDRESS('PR-tampon'!$E221,COLUMN(REFERENCEMENT_ACCESSOIRES[[#Headers],[NOM COMMERCIAL DU PROCEDE]])))))</f>
        <v/>
      </c>
      <c r="E255" s="2" t="str">
        <f ca="1">IF('PR-tampon'!E221="","",IF('PR-tampon'!E221=0,"",INDIRECT(NOM_FR_ACCESSOIRES&amp;ADDRESS('PR-tampon'!$E221,COLUMN(REFERENCEMENT_ACCESSOIRES[[#Headers],[FABRICANT/TITULAIRE]])))))</f>
        <v/>
      </c>
      <c r="F255" s="2" t="str">
        <f ca="1">IF('PR-tampon'!E221="","",IF('PR-tampon'!E221=0,"",INDIRECT(NOM_FR_ACCESSOIRES&amp;ADDRESS('PR-tampon'!$E221,COLUMN(REFERENCEMENT_ACCESSOIRES[[#Headers],[TYPE DE DOCUMENT DE REFERENCE]])))))</f>
        <v/>
      </c>
      <c r="G255" s="2" t="str">
        <f ca="1">IF('PR-tampon'!E221="","",IF('PR-tampon'!E221=0,"",INDIRECT(NOM_FR_ACCESSOIRES&amp;ADDRESS('PR-tampon'!$E221,COLUMN(REFERENCEMENT_ACCESSOIRES[[#Headers],[REF]])))))</f>
        <v/>
      </c>
      <c r="H255" s="8" t="str">
        <f ca="1">IF('PR-tampon'!E221="","",IF('PR-tampon'!E221=0,"",INDIRECT(NOM_FR_ACCESSOIRES&amp;ADDRESS('PR-tampon'!$E221,COLUMN(REFERENCEMENT_ACCESSOIRES[[#Headers],[AVIS LIMITE AU]])))))</f>
        <v/>
      </c>
      <c r="I255" s="8" t="str">
        <f ca="1">IF('PR-tampon'!E221="","",IF('PR-tampon'!E221=0,"",INDIRECT(NOM_FR_ACCESSOIRES&amp;ADDRESS('PR-tampon'!$E221,COLUMN(REFERENCEMENT_ACCESSOIRES[[#Headers],[TC/TNC
dans le domaine d''emploi visé]])))))</f>
        <v/>
      </c>
      <c r="J255" s="30" t="str">
        <f ca="1">IF('PR-tampon'!E221="","",IF('PR-tampon'!E221=0,"",INDIRECT(NOM_FR_ACCESSOIRES&amp;ADDRESS('PR-tampon'!$E221,COLUMN(REFERENCEMENT_ACCESSOIRES[[#Headers],[TYPE DE POSE]])))))</f>
        <v/>
      </c>
      <c r="K255" s="30" t="str">
        <f ca="1">IF('PR-tampon'!E221="","",IF('PR-tampon'!E221=0,"",IF(INDIRECT(NOM_FR_ACCESSOIRES&amp;ADDRESS('PR-tampon'!$E221,COLUMN(REFERENCEMENT_ACCESSOIRES[[#Headers],[OBSERVATIONS SUR DOMAINE D''EMPLOI]])))=0,"",INDIRECT(NOM_FR_ACCESSOIRES&amp;ADDRESS('PR-tampon'!$E221,COLUMN(REFERENCEMENT_ACCESSOIRES[[#Headers],[OBSERVATIONS SUR DOMAINE D''EMPLOI]]))))))</f>
        <v/>
      </c>
      <c r="L255" s="30" t="str">
        <f ca="1">IF('PR-tampon'!$E221="","",IF('PR-tampon'!$E221=0,"",INDIRECT(NOM_FR_ACCESSOIRES&amp;ADDRESS('PR-tampon'!$E221,COLUMN(REFERENCEMENT_ACCESSOIRES[[#Headers],[REVETEMENT VISE]])))))</f>
        <v/>
      </c>
      <c r="M255" s="30" t="str">
        <f ca="1">IF('PR-tampon'!$E221="","",IF('PR-tampon'!$E221=0,"",IF(INDIRECT(NOM_FR_ACCESSOIRES&amp;ADDRESS('PR-tampon'!$E221,COLUMN(REFERENCEMENT_ACCESSOIRES[[#Headers],[PRODUITS D''ETANCHEITE]])))=0,"",INDIRECT(NOM_FR_ACCESSOIRES&amp;ADDRESS('PR-tampon'!$E221,COLUMN(REFERENCEMENT_ACCESSOIRES[[#Headers],[PRODUITS D''ETANCHEITE]]))))))</f>
        <v/>
      </c>
      <c r="N255" s="30" t="str">
        <f ca="1">IF('PR-tampon'!$E221="","",IF('PR-tampon'!$E221=0,"",INDIRECT(NOM_FR_ACCESSOIRES&amp;ADDRESS('PR-tampon'!$E221,COLUMN(REFERENCEMENT_ACCESSOIRES[[#Headers],[CHAPE OU MORTIER VISE]])))))</f>
        <v/>
      </c>
      <c r="O255" s="30" t="str">
        <f ca="1">IF('PR-tampon'!$E221="","",IF('PR-tampon'!$E221=0,"",IF(INDIRECT(NOM_FR_ACCESSOIRES&amp;ADDRESS('PR-tampon'!$E221,COLUMN(REFERENCEMENT_ACCESSOIRES[[#Headers],[RESULTAT TYPE ISOLANT]])))=0,"",INDIRECT(NOM_FR_ACCESSOIRES&amp;ADDRESS('PR-tampon'!$E221,COLUMN(REFERENCEMENT_ACCESSOIRES[[#Headers],[RESULTAT TYPE ISOLANT]]))))))</f>
        <v/>
      </c>
    </row>
    <row r="256" spans="2:15" ht="70.150000000000006" customHeight="1" x14ac:dyDescent="0.25">
      <c r="B256" s="8" t="str">
        <f ca="1">IF('PR-tampon'!E222="","",IF('PR-tampon'!E222=0,"",INDIRECT(NOM_FR_ACCESSOIRES&amp;ADDRESS('PR-tampon'!$E222,COLUMN(REFERENCEMENT_ACCESSOIRES[[#Headers],[DATE REFERENCEMENT]])))))</f>
        <v/>
      </c>
      <c r="C256" s="2" t="str">
        <f ca="1">IF('PR-tampon'!E222="","",IF('PR-tampon'!E222=0,"",INDIRECT(NOM_FR_ACCESSOIRES&amp;ADDRESS('PR-tampon'!$E222,COLUMN(REFERENCEMENT_ACCESSOIRES[[#Headers],[TYPE DE PROCEDE]])))))</f>
        <v/>
      </c>
      <c r="D256" s="2" t="str">
        <f ca="1">IF('PR-tampon'!E222="","",IF('PR-tampon'!E222=0,"",INDIRECT(NOM_FR_ACCESSOIRES&amp;ADDRESS('PR-tampon'!$E222,COLUMN(REFERENCEMENT_ACCESSOIRES[[#Headers],[NOM COMMERCIAL DU PROCEDE]])))))</f>
        <v/>
      </c>
      <c r="E256" s="2" t="str">
        <f ca="1">IF('PR-tampon'!E222="","",IF('PR-tampon'!E222=0,"",INDIRECT(NOM_FR_ACCESSOIRES&amp;ADDRESS('PR-tampon'!$E222,COLUMN(REFERENCEMENT_ACCESSOIRES[[#Headers],[FABRICANT/TITULAIRE]])))))</f>
        <v/>
      </c>
      <c r="F256" s="2" t="str">
        <f ca="1">IF('PR-tampon'!E222="","",IF('PR-tampon'!E222=0,"",INDIRECT(NOM_FR_ACCESSOIRES&amp;ADDRESS('PR-tampon'!$E222,COLUMN(REFERENCEMENT_ACCESSOIRES[[#Headers],[TYPE DE DOCUMENT DE REFERENCE]])))))</f>
        <v/>
      </c>
      <c r="G256" s="2" t="str">
        <f ca="1">IF('PR-tampon'!E222="","",IF('PR-tampon'!E222=0,"",INDIRECT(NOM_FR_ACCESSOIRES&amp;ADDRESS('PR-tampon'!$E222,COLUMN(REFERENCEMENT_ACCESSOIRES[[#Headers],[REF]])))))</f>
        <v/>
      </c>
      <c r="H256" s="8" t="str">
        <f ca="1">IF('PR-tampon'!E222="","",IF('PR-tampon'!E222=0,"",INDIRECT(NOM_FR_ACCESSOIRES&amp;ADDRESS('PR-tampon'!$E222,COLUMN(REFERENCEMENT_ACCESSOIRES[[#Headers],[AVIS LIMITE AU]])))))</f>
        <v/>
      </c>
      <c r="I256" s="8" t="str">
        <f ca="1">IF('PR-tampon'!E222="","",IF('PR-tampon'!E222=0,"",INDIRECT(NOM_FR_ACCESSOIRES&amp;ADDRESS('PR-tampon'!$E222,COLUMN(REFERENCEMENT_ACCESSOIRES[[#Headers],[TC/TNC
dans le domaine d''emploi visé]])))))</f>
        <v/>
      </c>
      <c r="J256" s="30" t="str">
        <f ca="1">IF('PR-tampon'!E222="","",IF('PR-tampon'!E222=0,"",INDIRECT(NOM_FR_ACCESSOIRES&amp;ADDRESS('PR-tampon'!$E222,COLUMN(REFERENCEMENT_ACCESSOIRES[[#Headers],[TYPE DE POSE]])))))</f>
        <v/>
      </c>
      <c r="K256" s="30" t="str">
        <f ca="1">IF('PR-tampon'!E222="","",IF('PR-tampon'!E222=0,"",IF(INDIRECT(NOM_FR_ACCESSOIRES&amp;ADDRESS('PR-tampon'!$E222,COLUMN(REFERENCEMENT_ACCESSOIRES[[#Headers],[OBSERVATIONS SUR DOMAINE D''EMPLOI]])))=0,"",INDIRECT(NOM_FR_ACCESSOIRES&amp;ADDRESS('PR-tampon'!$E222,COLUMN(REFERENCEMENT_ACCESSOIRES[[#Headers],[OBSERVATIONS SUR DOMAINE D''EMPLOI]]))))))</f>
        <v/>
      </c>
      <c r="L256" s="30" t="str">
        <f ca="1">IF('PR-tampon'!$E222="","",IF('PR-tampon'!$E222=0,"",INDIRECT(NOM_FR_ACCESSOIRES&amp;ADDRESS('PR-tampon'!$E222,COLUMN(REFERENCEMENT_ACCESSOIRES[[#Headers],[REVETEMENT VISE]])))))</f>
        <v/>
      </c>
      <c r="M256" s="30" t="str">
        <f ca="1">IF('PR-tampon'!$E222="","",IF('PR-tampon'!$E222=0,"",IF(INDIRECT(NOM_FR_ACCESSOIRES&amp;ADDRESS('PR-tampon'!$E222,COLUMN(REFERENCEMENT_ACCESSOIRES[[#Headers],[PRODUITS D''ETANCHEITE]])))=0,"",INDIRECT(NOM_FR_ACCESSOIRES&amp;ADDRESS('PR-tampon'!$E222,COLUMN(REFERENCEMENT_ACCESSOIRES[[#Headers],[PRODUITS D''ETANCHEITE]]))))))</f>
        <v/>
      </c>
      <c r="N256" s="30" t="str">
        <f ca="1">IF('PR-tampon'!$E222="","",IF('PR-tampon'!$E222=0,"",INDIRECT(NOM_FR_ACCESSOIRES&amp;ADDRESS('PR-tampon'!$E222,COLUMN(REFERENCEMENT_ACCESSOIRES[[#Headers],[CHAPE OU MORTIER VISE]])))))</f>
        <v/>
      </c>
      <c r="O256" s="30" t="str">
        <f ca="1">IF('PR-tampon'!$E222="","",IF('PR-tampon'!$E222=0,"",IF(INDIRECT(NOM_FR_ACCESSOIRES&amp;ADDRESS('PR-tampon'!$E222,COLUMN(REFERENCEMENT_ACCESSOIRES[[#Headers],[RESULTAT TYPE ISOLANT]])))=0,"",INDIRECT(NOM_FR_ACCESSOIRES&amp;ADDRESS('PR-tampon'!$E222,COLUMN(REFERENCEMENT_ACCESSOIRES[[#Headers],[RESULTAT TYPE ISOLANT]]))))))</f>
        <v/>
      </c>
    </row>
    <row r="257" spans="2:15" ht="70.150000000000006" customHeight="1" x14ac:dyDescent="0.25">
      <c r="B257" s="8" t="str">
        <f ca="1">IF('PR-tampon'!E223="","",IF('PR-tampon'!E223=0,"",INDIRECT(NOM_FR_ACCESSOIRES&amp;ADDRESS('PR-tampon'!$E223,COLUMN(REFERENCEMENT_ACCESSOIRES[[#Headers],[DATE REFERENCEMENT]])))))</f>
        <v/>
      </c>
      <c r="C257" s="2" t="str">
        <f ca="1">IF('PR-tampon'!E223="","",IF('PR-tampon'!E223=0,"",INDIRECT(NOM_FR_ACCESSOIRES&amp;ADDRESS('PR-tampon'!$E223,COLUMN(REFERENCEMENT_ACCESSOIRES[[#Headers],[TYPE DE PROCEDE]])))))</f>
        <v/>
      </c>
      <c r="D257" s="2" t="str">
        <f ca="1">IF('PR-tampon'!E223="","",IF('PR-tampon'!E223=0,"",INDIRECT(NOM_FR_ACCESSOIRES&amp;ADDRESS('PR-tampon'!$E223,COLUMN(REFERENCEMENT_ACCESSOIRES[[#Headers],[NOM COMMERCIAL DU PROCEDE]])))))</f>
        <v/>
      </c>
      <c r="E257" s="2" t="str">
        <f ca="1">IF('PR-tampon'!E223="","",IF('PR-tampon'!E223=0,"",INDIRECT(NOM_FR_ACCESSOIRES&amp;ADDRESS('PR-tampon'!$E223,COLUMN(REFERENCEMENT_ACCESSOIRES[[#Headers],[FABRICANT/TITULAIRE]])))))</f>
        <v/>
      </c>
      <c r="F257" s="2" t="str">
        <f ca="1">IF('PR-tampon'!E223="","",IF('PR-tampon'!E223=0,"",INDIRECT(NOM_FR_ACCESSOIRES&amp;ADDRESS('PR-tampon'!$E223,COLUMN(REFERENCEMENT_ACCESSOIRES[[#Headers],[TYPE DE DOCUMENT DE REFERENCE]])))))</f>
        <v/>
      </c>
      <c r="G257" s="2" t="str">
        <f ca="1">IF('PR-tampon'!E223="","",IF('PR-tampon'!E223=0,"",INDIRECT(NOM_FR_ACCESSOIRES&amp;ADDRESS('PR-tampon'!$E223,COLUMN(REFERENCEMENT_ACCESSOIRES[[#Headers],[REF]])))))</f>
        <v/>
      </c>
      <c r="H257" s="8" t="str">
        <f ca="1">IF('PR-tampon'!E223="","",IF('PR-tampon'!E223=0,"",INDIRECT(NOM_FR_ACCESSOIRES&amp;ADDRESS('PR-tampon'!$E223,COLUMN(REFERENCEMENT_ACCESSOIRES[[#Headers],[AVIS LIMITE AU]])))))</f>
        <v/>
      </c>
      <c r="I257" s="8" t="str">
        <f ca="1">IF('PR-tampon'!E223="","",IF('PR-tampon'!E223=0,"",INDIRECT(NOM_FR_ACCESSOIRES&amp;ADDRESS('PR-tampon'!$E223,COLUMN(REFERENCEMENT_ACCESSOIRES[[#Headers],[TC/TNC
dans le domaine d''emploi visé]])))))</f>
        <v/>
      </c>
      <c r="J257" s="30" t="str">
        <f ca="1">IF('PR-tampon'!E223="","",IF('PR-tampon'!E223=0,"",INDIRECT(NOM_FR_ACCESSOIRES&amp;ADDRESS('PR-tampon'!$E223,COLUMN(REFERENCEMENT_ACCESSOIRES[[#Headers],[TYPE DE POSE]])))))</f>
        <v/>
      </c>
      <c r="K257" s="30" t="str">
        <f ca="1">IF('PR-tampon'!E223="","",IF('PR-tampon'!E223=0,"",IF(INDIRECT(NOM_FR_ACCESSOIRES&amp;ADDRESS('PR-tampon'!$E223,COLUMN(REFERENCEMENT_ACCESSOIRES[[#Headers],[OBSERVATIONS SUR DOMAINE D''EMPLOI]])))=0,"",INDIRECT(NOM_FR_ACCESSOIRES&amp;ADDRESS('PR-tampon'!$E223,COLUMN(REFERENCEMENT_ACCESSOIRES[[#Headers],[OBSERVATIONS SUR DOMAINE D''EMPLOI]]))))))</f>
        <v/>
      </c>
      <c r="L257" s="30" t="str">
        <f ca="1">IF('PR-tampon'!$E223="","",IF('PR-tampon'!$E223=0,"",INDIRECT(NOM_FR_ACCESSOIRES&amp;ADDRESS('PR-tampon'!$E223,COLUMN(REFERENCEMENT_ACCESSOIRES[[#Headers],[REVETEMENT VISE]])))))</f>
        <v/>
      </c>
      <c r="M257" s="30" t="str">
        <f ca="1">IF('PR-tampon'!$E223="","",IF('PR-tampon'!$E223=0,"",IF(INDIRECT(NOM_FR_ACCESSOIRES&amp;ADDRESS('PR-tampon'!$E223,COLUMN(REFERENCEMENT_ACCESSOIRES[[#Headers],[PRODUITS D''ETANCHEITE]])))=0,"",INDIRECT(NOM_FR_ACCESSOIRES&amp;ADDRESS('PR-tampon'!$E223,COLUMN(REFERENCEMENT_ACCESSOIRES[[#Headers],[PRODUITS D''ETANCHEITE]]))))))</f>
        <v/>
      </c>
      <c r="N257" s="30" t="str">
        <f ca="1">IF('PR-tampon'!$E223="","",IF('PR-tampon'!$E223=0,"",INDIRECT(NOM_FR_ACCESSOIRES&amp;ADDRESS('PR-tampon'!$E223,COLUMN(REFERENCEMENT_ACCESSOIRES[[#Headers],[CHAPE OU MORTIER VISE]])))))</f>
        <v/>
      </c>
      <c r="O257" s="30" t="str">
        <f ca="1">IF('PR-tampon'!$E223="","",IF('PR-tampon'!$E223=0,"",IF(INDIRECT(NOM_FR_ACCESSOIRES&amp;ADDRESS('PR-tampon'!$E223,COLUMN(REFERENCEMENT_ACCESSOIRES[[#Headers],[RESULTAT TYPE ISOLANT]])))=0,"",INDIRECT(NOM_FR_ACCESSOIRES&amp;ADDRESS('PR-tampon'!$E223,COLUMN(REFERENCEMENT_ACCESSOIRES[[#Headers],[RESULTAT TYPE ISOLANT]]))))))</f>
        <v/>
      </c>
    </row>
    <row r="258" spans="2:15" ht="70.150000000000006" customHeight="1" x14ac:dyDescent="0.25">
      <c r="B258" s="8" t="str">
        <f ca="1">IF('PR-tampon'!E224="","",IF('PR-tampon'!E224=0,"",INDIRECT(NOM_FR_ACCESSOIRES&amp;ADDRESS('PR-tampon'!$E224,COLUMN(REFERENCEMENT_ACCESSOIRES[[#Headers],[DATE REFERENCEMENT]])))))</f>
        <v/>
      </c>
      <c r="C258" s="2" t="str">
        <f ca="1">IF('PR-tampon'!E224="","",IF('PR-tampon'!E224=0,"",INDIRECT(NOM_FR_ACCESSOIRES&amp;ADDRESS('PR-tampon'!$E224,COLUMN(REFERENCEMENT_ACCESSOIRES[[#Headers],[TYPE DE PROCEDE]])))))</f>
        <v/>
      </c>
      <c r="D258" s="2" t="str">
        <f ca="1">IF('PR-tampon'!E224="","",IF('PR-tampon'!E224=0,"",INDIRECT(NOM_FR_ACCESSOIRES&amp;ADDRESS('PR-tampon'!$E224,COLUMN(REFERENCEMENT_ACCESSOIRES[[#Headers],[NOM COMMERCIAL DU PROCEDE]])))))</f>
        <v/>
      </c>
      <c r="E258" s="2" t="str">
        <f ca="1">IF('PR-tampon'!E224="","",IF('PR-tampon'!E224=0,"",INDIRECT(NOM_FR_ACCESSOIRES&amp;ADDRESS('PR-tampon'!$E224,COLUMN(REFERENCEMENT_ACCESSOIRES[[#Headers],[FABRICANT/TITULAIRE]])))))</f>
        <v/>
      </c>
      <c r="F258" s="2" t="str">
        <f ca="1">IF('PR-tampon'!E224="","",IF('PR-tampon'!E224=0,"",INDIRECT(NOM_FR_ACCESSOIRES&amp;ADDRESS('PR-tampon'!$E224,COLUMN(REFERENCEMENT_ACCESSOIRES[[#Headers],[TYPE DE DOCUMENT DE REFERENCE]])))))</f>
        <v/>
      </c>
      <c r="G258" s="2" t="str">
        <f ca="1">IF('PR-tampon'!E224="","",IF('PR-tampon'!E224=0,"",INDIRECT(NOM_FR_ACCESSOIRES&amp;ADDRESS('PR-tampon'!$E224,COLUMN(REFERENCEMENT_ACCESSOIRES[[#Headers],[REF]])))))</f>
        <v/>
      </c>
      <c r="H258" s="8" t="str">
        <f ca="1">IF('PR-tampon'!E224="","",IF('PR-tampon'!E224=0,"",INDIRECT(NOM_FR_ACCESSOIRES&amp;ADDRESS('PR-tampon'!$E224,COLUMN(REFERENCEMENT_ACCESSOIRES[[#Headers],[AVIS LIMITE AU]])))))</f>
        <v/>
      </c>
      <c r="I258" s="8" t="str">
        <f ca="1">IF('PR-tampon'!E224="","",IF('PR-tampon'!E224=0,"",INDIRECT(NOM_FR_ACCESSOIRES&amp;ADDRESS('PR-tampon'!$E224,COLUMN(REFERENCEMENT_ACCESSOIRES[[#Headers],[TC/TNC
dans le domaine d''emploi visé]])))))</f>
        <v/>
      </c>
      <c r="J258" s="30" t="str">
        <f ca="1">IF('PR-tampon'!E224="","",IF('PR-tampon'!E224=0,"",INDIRECT(NOM_FR_ACCESSOIRES&amp;ADDRESS('PR-tampon'!$E224,COLUMN(REFERENCEMENT_ACCESSOIRES[[#Headers],[TYPE DE POSE]])))))</f>
        <v/>
      </c>
      <c r="K258" s="30" t="str">
        <f ca="1">IF('PR-tampon'!E224="","",IF('PR-tampon'!E224=0,"",IF(INDIRECT(NOM_FR_ACCESSOIRES&amp;ADDRESS('PR-tampon'!$E224,COLUMN(REFERENCEMENT_ACCESSOIRES[[#Headers],[OBSERVATIONS SUR DOMAINE D''EMPLOI]])))=0,"",INDIRECT(NOM_FR_ACCESSOIRES&amp;ADDRESS('PR-tampon'!$E224,COLUMN(REFERENCEMENT_ACCESSOIRES[[#Headers],[OBSERVATIONS SUR DOMAINE D''EMPLOI]]))))))</f>
        <v/>
      </c>
      <c r="L258" s="30" t="str">
        <f ca="1">IF('PR-tampon'!$E224="","",IF('PR-tampon'!$E224=0,"",INDIRECT(NOM_FR_ACCESSOIRES&amp;ADDRESS('PR-tampon'!$E224,COLUMN(REFERENCEMENT_ACCESSOIRES[[#Headers],[REVETEMENT VISE]])))))</f>
        <v/>
      </c>
      <c r="M258" s="30" t="str">
        <f ca="1">IF('PR-tampon'!$E224="","",IF('PR-tampon'!$E224=0,"",IF(INDIRECT(NOM_FR_ACCESSOIRES&amp;ADDRESS('PR-tampon'!$E224,COLUMN(REFERENCEMENT_ACCESSOIRES[[#Headers],[PRODUITS D''ETANCHEITE]])))=0,"",INDIRECT(NOM_FR_ACCESSOIRES&amp;ADDRESS('PR-tampon'!$E224,COLUMN(REFERENCEMENT_ACCESSOIRES[[#Headers],[PRODUITS D''ETANCHEITE]]))))))</f>
        <v/>
      </c>
      <c r="N258" s="30" t="str">
        <f ca="1">IF('PR-tampon'!$E224="","",IF('PR-tampon'!$E224=0,"",INDIRECT(NOM_FR_ACCESSOIRES&amp;ADDRESS('PR-tampon'!$E224,COLUMN(REFERENCEMENT_ACCESSOIRES[[#Headers],[CHAPE OU MORTIER VISE]])))))</f>
        <v/>
      </c>
      <c r="O258" s="30" t="str">
        <f ca="1">IF('PR-tampon'!$E224="","",IF('PR-tampon'!$E224=0,"",IF(INDIRECT(NOM_FR_ACCESSOIRES&amp;ADDRESS('PR-tampon'!$E224,COLUMN(REFERENCEMENT_ACCESSOIRES[[#Headers],[RESULTAT TYPE ISOLANT]])))=0,"",INDIRECT(NOM_FR_ACCESSOIRES&amp;ADDRESS('PR-tampon'!$E224,COLUMN(REFERENCEMENT_ACCESSOIRES[[#Headers],[RESULTAT TYPE ISOLANT]]))))))</f>
        <v/>
      </c>
    </row>
    <row r="259" spans="2:15" ht="70.150000000000006" customHeight="1" x14ac:dyDescent="0.25">
      <c r="B259" s="8" t="str">
        <f ca="1">IF('PR-tampon'!E225="","",IF('PR-tampon'!E225=0,"",INDIRECT(NOM_FR_ACCESSOIRES&amp;ADDRESS('PR-tampon'!$E225,COLUMN(REFERENCEMENT_ACCESSOIRES[[#Headers],[DATE REFERENCEMENT]])))))</f>
        <v/>
      </c>
      <c r="C259" s="2" t="str">
        <f ca="1">IF('PR-tampon'!E225="","",IF('PR-tampon'!E225=0,"",INDIRECT(NOM_FR_ACCESSOIRES&amp;ADDRESS('PR-tampon'!$E225,COLUMN(REFERENCEMENT_ACCESSOIRES[[#Headers],[TYPE DE PROCEDE]])))))</f>
        <v/>
      </c>
      <c r="D259" s="2" t="str">
        <f ca="1">IF('PR-tampon'!E225="","",IF('PR-tampon'!E225=0,"",INDIRECT(NOM_FR_ACCESSOIRES&amp;ADDRESS('PR-tampon'!$E225,COLUMN(REFERENCEMENT_ACCESSOIRES[[#Headers],[NOM COMMERCIAL DU PROCEDE]])))))</f>
        <v/>
      </c>
      <c r="E259" s="2" t="str">
        <f ca="1">IF('PR-tampon'!E225="","",IF('PR-tampon'!E225=0,"",INDIRECT(NOM_FR_ACCESSOIRES&amp;ADDRESS('PR-tampon'!$E225,COLUMN(REFERENCEMENT_ACCESSOIRES[[#Headers],[FABRICANT/TITULAIRE]])))))</f>
        <v/>
      </c>
      <c r="F259" s="2" t="str">
        <f ca="1">IF('PR-tampon'!E225="","",IF('PR-tampon'!E225=0,"",INDIRECT(NOM_FR_ACCESSOIRES&amp;ADDRESS('PR-tampon'!$E225,COLUMN(REFERENCEMENT_ACCESSOIRES[[#Headers],[TYPE DE DOCUMENT DE REFERENCE]])))))</f>
        <v/>
      </c>
      <c r="G259" s="2" t="str">
        <f ca="1">IF('PR-tampon'!E225="","",IF('PR-tampon'!E225=0,"",INDIRECT(NOM_FR_ACCESSOIRES&amp;ADDRESS('PR-tampon'!$E225,COLUMN(REFERENCEMENT_ACCESSOIRES[[#Headers],[REF]])))))</f>
        <v/>
      </c>
      <c r="H259" s="8" t="str">
        <f ca="1">IF('PR-tampon'!E225="","",IF('PR-tampon'!E225=0,"",INDIRECT(NOM_FR_ACCESSOIRES&amp;ADDRESS('PR-tampon'!$E225,COLUMN(REFERENCEMENT_ACCESSOIRES[[#Headers],[AVIS LIMITE AU]])))))</f>
        <v/>
      </c>
      <c r="I259" s="8" t="str">
        <f ca="1">IF('PR-tampon'!E225="","",IF('PR-tampon'!E225=0,"",INDIRECT(NOM_FR_ACCESSOIRES&amp;ADDRESS('PR-tampon'!$E225,COLUMN(REFERENCEMENT_ACCESSOIRES[[#Headers],[TC/TNC
dans le domaine d''emploi visé]])))))</f>
        <v/>
      </c>
      <c r="J259" s="30" t="str">
        <f ca="1">IF('PR-tampon'!E225="","",IF('PR-tampon'!E225=0,"",INDIRECT(NOM_FR_ACCESSOIRES&amp;ADDRESS('PR-tampon'!$E225,COLUMN(REFERENCEMENT_ACCESSOIRES[[#Headers],[TYPE DE POSE]])))))</f>
        <v/>
      </c>
      <c r="K259" s="30" t="str">
        <f ca="1">IF('PR-tampon'!E225="","",IF('PR-tampon'!E225=0,"",IF(INDIRECT(NOM_FR_ACCESSOIRES&amp;ADDRESS('PR-tampon'!$E225,COLUMN(REFERENCEMENT_ACCESSOIRES[[#Headers],[OBSERVATIONS SUR DOMAINE D''EMPLOI]])))=0,"",INDIRECT(NOM_FR_ACCESSOIRES&amp;ADDRESS('PR-tampon'!$E225,COLUMN(REFERENCEMENT_ACCESSOIRES[[#Headers],[OBSERVATIONS SUR DOMAINE D''EMPLOI]]))))))</f>
        <v/>
      </c>
      <c r="L259" s="30" t="str">
        <f ca="1">IF('PR-tampon'!$E225="","",IF('PR-tampon'!$E225=0,"",INDIRECT(NOM_FR_ACCESSOIRES&amp;ADDRESS('PR-tampon'!$E225,COLUMN(REFERENCEMENT_ACCESSOIRES[[#Headers],[REVETEMENT VISE]])))))</f>
        <v/>
      </c>
      <c r="M259" s="30" t="str">
        <f ca="1">IF('PR-tampon'!$E225="","",IF('PR-tampon'!$E225=0,"",IF(INDIRECT(NOM_FR_ACCESSOIRES&amp;ADDRESS('PR-tampon'!$E225,COLUMN(REFERENCEMENT_ACCESSOIRES[[#Headers],[PRODUITS D''ETANCHEITE]])))=0,"",INDIRECT(NOM_FR_ACCESSOIRES&amp;ADDRESS('PR-tampon'!$E225,COLUMN(REFERENCEMENT_ACCESSOIRES[[#Headers],[PRODUITS D''ETANCHEITE]]))))))</f>
        <v/>
      </c>
      <c r="N259" s="30" t="str">
        <f ca="1">IF('PR-tampon'!$E225="","",IF('PR-tampon'!$E225=0,"",INDIRECT(NOM_FR_ACCESSOIRES&amp;ADDRESS('PR-tampon'!$E225,COLUMN(REFERENCEMENT_ACCESSOIRES[[#Headers],[CHAPE OU MORTIER VISE]])))))</f>
        <v/>
      </c>
      <c r="O259" s="30" t="str">
        <f ca="1">IF('PR-tampon'!$E225="","",IF('PR-tampon'!$E225=0,"",IF(INDIRECT(NOM_FR_ACCESSOIRES&amp;ADDRESS('PR-tampon'!$E225,COLUMN(REFERENCEMENT_ACCESSOIRES[[#Headers],[RESULTAT TYPE ISOLANT]])))=0,"",INDIRECT(NOM_FR_ACCESSOIRES&amp;ADDRESS('PR-tampon'!$E225,COLUMN(REFERENCEMENT_ACCESSOIRES[[#Headers],[RESULTAT TYPE ISOLANT]]))))))</f>
        <v/>
      </c>
    </row>
    <row r="260" spans="2:15" ht="70.150000000000006" customHeight="1" x14ac:dyDescent="0.25">
      <c r="B260" s="8" t="str">
        <f ca="1">IF('PR-tampon'!E226="","",IF('PR-tampon'!E226=0,"",INDIRECT(NOM_FR_ACCESSOIRES&amp;ADDRESS('PR-tampon'!$E226,COLUMN(REFERENCEMENT_ACCESSOIRES[[#Headers],[DATE REFERENCEMENT]])))))</f>
        <v/>
      </c>
      <c r="C260" s="2" t="str">
        <f ca="1">IF('PR-tampon'!E226="","",IF('PR-tampon'!E226=0,"",INDIRECT(NOM_FR_ACCESSOIRES&amp;ADDRESS('PR-tampon'!$E226,COLUMN(REFERENCEMENT_ACCESSOIRES[[#Headers],[TYPE DE PROCEDE]])))))</f>
        <v/>
      </c>
      <c r="D260" s="2" t="str">
        <f ca="1">IF('PR-tampon'!E226="","",IF('PR-tampon'!E226=0,"",INDIRECT(NOM_FR_ACCESSOIRES&amp;ADDRESS('PR-tampon'!$E226,COLUMN(REFERENCEMENT_ACCESSOIRES[[#Headers],[NOM COMMERCIAL DU PROCEDE]])))))</f>
        <v/>
      </c>
      <c r="E260" s="2" t="str">
        <f ca="1">IF('PR-tampon'!E226="","",IF('PR-tampon'!E226=0,"",INDIRECT(NOM_FR_ACCESSOIRES&amp;ADDRESS('PR-tampon'!$E226,COLUMN(REFERENCEMENT_ACCESSOIRES[[#Headers],[FABRICANT/TITULAIRE]])))))</f>
        <v/>
      </c>
      <c r="F260" s="2" t="str">
        <f ca="1">IF('PR-tampon'!E226="","",IF('PR-tampon'!E226=0,"",INDIRECT(NOM_FR_ACCESSOIRES&amp;ADDRESS('PR-tampon'!$E226,COLUMN(REFERENCEMENT_ACCESSOIRES[[#Headers],[TYPE DE DOCUMENT DE REFERENCE]])))))</f>
        <v/>
      </c>
      <c r="G260" s="2" t="str">
        <f ca="1">IF('PR-tampon'!E226="","",IF('PR-tampon'!E226=0,"",INDIRECT(NOM_FR_ACCESSOIRES&amp;ADDRESS('PR-tampon'!$E226,COLUMN(REFERENCEMENT_ACCESSOIRES[[#Headers],[REF]])))))</f>
        <v/>
      </c>
      <c r="H260" s="8" t="str">
        <f ca="1">IF('PR-tampon'!E226="","",IF('PR-tampon'!E226=0,"",INDIRECT(NOM_FR_ACCESSOIRES&amp;ADDRESS('PR-tampon'!$E226,COLUMN(REFERENCEMENT_ACCESSOIRES[[#Headers],[AVIS LIMITE AU]])))))</f>
        <v/>
      </c>
      <c r="I260" s="8" t="str">
        <f ca="1">IF('PR-tampon'!E226="","",IF('PR-tampon'!E226=0,"",INDIRECT(NOM_FR_ACCESSOIRES&amp;ADDRESS('PR-tampon'!$E226,COLUMN(REFERENCEMENT_ACCESSOIRES[[#Headers],[TC/TNC
dans le domaine d''emploi visé]])))))</f>
        <v/>
      </c>
      <c r="J260" s="30" t="str">
        <f ca="1">IF('PR-tampon'!E226="","",IF('PR-tampon'!E226=0,"",INDIRECT(NOM_FR_ACCESSOIRES&amp;ADDRESS('PR-tampon'!$E226,COLUMN(REFERENCEMENT_ACCESSOIRES[[#Headers],[TYPE DE POSE]])))))</f>
        <v/>
      </c>
      <c r="K260" s="30" t="str">
        <f ca="1">IF('PR-tampon'!E226="","",IF('PR-tampon'!E226=0,"",IF(INDIRECT(NOM_FR_ACCESSOIRES&amp;ADDRESS('PR-tampon'!$E226,COLUMN(REFERENCEMENT_ACCESSOIRES[[#Headers],[OBSERVATIONS SUR DOMAINE D''EMPLOI]])))=0,"",INDIRECT(NOM_FR_ACCESSOIRES&amp;ADDRESS('PR-tampon'!$E226,COLUMN(REFERENCEMENT_ACCESSOIRES[[#Headers],[OBSERVATIONS SUR DOMAINE D''EMPLOI]]))))))</f>
        <v/>
      </c>
      <c r="L260" s="30" t="str">
        <f ca="1">IF('PR-tampon'!$E226="","",IF('PR-tampon'!$E226=0,"",INDIRECT(NOM_FR_ACCESSOIRES&amp;ADDRESS('PR-tampon'!$E226,COLUMN(REFERENCEMENT_ACCESSOIRES[[#Headers],[REVETEMENT VISE]])))))</f>
        <v/>
      </c>
      <c r="M260" s="30" t="str">
        <f ca="1">IF('PR-tampon'!$E226="","",IF('PR-tampon'!$E226=0,"",IF(INDIRECT(NOM_FR_ACCESSOIRES&amp;ADDRESS('PR-tampon'!$E226,COLUMN(REFERENCEMENT_ACCESSOIRES[[#Headers],[PRODUITS D''ETANCHEITE]])))=0,"",INDIRECT(NOM_FR_ACCESSOIRES&amp;ADDRESS('PR-tampon'!$E226,COLUMN(REFERENCEMENT_ACCESSOIRES[[#Headers],[PRODUITS D''ETANCHEITE]]))))))</f>
        <v/>
      </c>
      <c r="N260" s="30" t="str">
        <f ca="1">IF('PR-tampon'!$E226="","",IF('PR-tampon'!$E226=0,"",INDIRECT(NOM_FR_ACCESSOIRES&amp;ADDRESS('PR-tampon'!$E226,COLUMN(REFERENCEMENT_ACCESSOIRES[[#Headers],[CHAPE OU MORTIER VISE]])))))</f>
        <v/>
      </c>
      <c r="O260" s="30" t="str">
        <f ca="1">IF('PR-tampon'!$E226="","",IF('PR-tampon'!$E226=0,"",IF(INDIRECT(NOM_FR_ACCESSOIRES&amp;ADDRESS('PR-tampon'!$E226,COLUMN(REFERENCEMENT_ACCESSOIRES[[#Headers],[RESULTAT TYPE ISOLANT]])))=0,"",INDIRECT(NOM_FR_ACCESSOIRES&amp;ADDRESS('PR-tampon'!$E226,COLUMN(REFERENCEMENT_ACCESSOIRES[[#Headers],[RESULTAT TYPE ISOLANT]]))))))</f>
        <v/>
      </c>
    </row>
    <row r="261" spans="2:15" ht="70.150000000000006" customHeight="1" x14ac:dyDescent="0.25">
      <c r="B261" s="8" t="str">
        <f ca="1">IF('PR-tampon'!E227="","",IF('PR-tampon'!E227=0,"",INDIRECT(NOM_FR_ACCESSOIRES&amp;ADDRESS('PR-tampon'!$E227,COLUMN(REFERENCEMENT_ACCESSOIRES[[#Headers],[DATE REFERENCEMENT]])))))</f>
        <v/>
      </c>
      <c r="C261" s="2" t="str">
        <f ca="1">IF('PR-tampon'!E227="","",IF('PR-tampon'!E227=0,"",INDIRECT(NOM_FR_ACCESSOIRES&amp;ADDRESS('PR-tampon'!$E227,COLUMN(REFERENCEMENT_ACCESSOIRES[[#Headers],[TYPE DE PROCEDE]])))))</f>
        <v/>
      </c>
      <c r="D261" s="2" t="str">
        <f ca="1">IF('PR-tampon'!E227="","",IF('PR-tampon'!E227=0,"",INDIRECT(NOM_FR_ACCESSOIRES&amp;ADDRESS('PR-tampon'!$E227,COLUMN(REFERENCEMENT_ACCESSOIRES[[#Headers],[NOM COMMERCIAL DU PROCEDE]])))))</f>
        <v/>
      </c>
      <c r="E261" s="2" t="str">
        <f ca="1">IF('PR-tampon'!E227="","",IF('PR-tampon'!E227=0,"",INDIRECT(NOM_FR_ACCESSOIRES&amp;ADDRESS('PR-tampon'!$E227,COLUMN(REFERENCEMENT_ACCESSOIRES[[#Headers],[FABRICANT/TITULAIRE]])))))</f>
        <v/>
      </c>
      <c r="F261" s="2" t="str">
        <f ca="1">IF('PR-tampon'!E227="","",IF('PR-tampon'!E227=0,"",INDIRECT(NOM_FR_ACCESSOIRES&amp;ADDRESS('PR-tampon'!$E227,COLUMN(REFERENCEMENT_ACCESSOIRES[[#Headers],[TYPE DE DOCUMENT DE REFERENCE]])))))</f>
        <v/>
      </c>
      <c r="G261" s="2" t="str">
        <f ca="1">IF('PR-tampon'!E227="","",IF('PR-tampon'!E227=0,"",INDIRECT(NOM_FR_ACCESSOIRES&amp;ADDRESS('PR-tampon'!$E227,COLUMN(REFERENCEMENT_ACCESSOIRES[[#Headers],[REF]])))))</f>
        <v/>
      </c>
      <c r="H261" s="8" t="str">
        <f ca="1">IF('PR-tampon'!E227="","",IF('PR-tampon'!E227=0,"",INDIRECT(NOM_FR_ACCESSOIRES&amp;ADDRESS('PR-tampon'!$E227,COLUMN(REFERENCEMENT_ACCESSOIRES[[#Headers],[AVIS LIMITE AU]])))))</f>
        <v/>
      </c>
      <c r="I261" s="8" t="str">
        <f ca="1">IF('PR-tampon'!E227="","",IF('PR-tampon'!E227=0,"",INDIRECT(NOM_FR_ACCESSOIRES&amp;ADDRESS('PR-tampon'!$E227,COLUMN(REFERENCEMENT_ACCESSOIRES[[#Headers],[TC/TNC
dans le domaine d''emploi visé]])))))</f>
        <v/>
      </c>
      <c r="J261" s="30" t="str">
        <f ca="1">IF('PR-tampon'!E227="","",IF('PR-tampon'!E227=0,"",INDIRECT(NOM_FR_ACCESSOIRES&amp;ADDRESS('PR-tampon'!$E227,COLUMN(REFERENCEMENT_ACCESSOIRES[[#Headers],[TYPE DE POSE]])))))</f>
        <v/>
      </c>
      <c r="K261" s="30" t="str">
        <f ca="1">IF('PR-tampon'!E227="","",IF('PR-tampon'!E227=0,"",IF(INDIRECT(NOM_FR_ACCESSOIRES&amp;ADDRESS('PR-tampon'!$E227,COLUMN(REFERENCEMENT_ACCESSOIRES[[#Headers],[OBSERVATIONS SUR DOMAINE D''EMPLOI]])))=0,"",INDIRECT(NOM_FR_ACCESSOIRES&amp;ADDRESS('PR-tampon'!$E227,COLUMN(REFERENCEMENT_ACCESSOIRES[[#Headers],[OBSERVATIONS SUR DOMAINE D''EMPLOI]]))))))</f>
        <v/>
      </c>
      <c r="L261" s="30" t="str">
        <f ca="1">IF('PR-tampon'!$E227="","",IF('PR-tampon'!$E227=0,"",INDIRECT(NOM_FR_ACCESSOIRES&amp;ADDRESS('PR-tampon'!$E227,COLUMN(REFERENCEMENT_ACCESSOIRES[[#Headers],[REVETEMENT VISE]])))))</f>
        <v/>
      </c>
      <c r="M261" s="30" t="str">
        <f ca="1">IF('PR-tampon'!$E227="","",IF('PR-tampon'!$E227=0,"",IF(INDIRECT(NOM_FR_ACCESSOIRES&amp;ADDRESS('PR-tampon'!$E227,COLUMN(REFERENCEMENT_ACCESSOIRES[[#Headers],[PRODUITS D''ETANCHEITE]])))=0,"",INDIRECT(NOM_FR_ACCESSOIRES&amp;ADDRESS('PR-tampon'!$E227,COLUMN(REFERENCEMENT_ACCESSOIRES[[#Headers],[PRODUITS D''ETANCHEITE]]))))))</f>
        <v/>
      </c>
      <c r="N261" s="30" t="str">
        <f ca="1">IF('PR-tampon'!$E227="","",IF('PR-tampon'!$E227=0,"",INDIRECT(NOM_FR_ACCESSOIRES&amp;ADDRESS('PR-tampon'!$E227,COLUMN(REFERENCEMENT_ACCESSOIRES[[#Headers],[CHAPE OU MORTIER VISE]])))))</f>
        <v/>
      </c>
      <c r="O261" s="30" t="str">
        <f ca="1">IF('PR-tampon'!$E227="","",IF('PR-tampon'!$E227=0,"",IF(INDIRECT(NOM_FR_ACCESSOIRES&amp;ADDRESS('PR-tampon'!$E227,COLUMN(REFERENCEMENT_ACCESSOIRES[[#Headers],[RESULTAT TYPE ISOLANT]])))=0,"",INDIRECT(NOM_FR_ACCESSOIRES&amp;ADDRESS('PR-tampon'!$E227,COLUMN(REFERENCEMENT_ACCESSOIRES[[#Headers],[RESULTAT TYPE ISOLANT]]))))))</f>
        <v/>
      </c>
    </row>
    <row r="262" spans="2:15" ht="70.150000000000006" customHeight="1" x14ac:dyDescent="0.25">
      <c r="B262" s="8" t="str">
        <f ca="1">IF('PR-tampon'!E228="","",IF('PR-tampon'!E228=0,"",INDIRECT(NOM_FR_ACCESSOIRES&amp;ADDRESS('PR-tampon'!$E228,COLUMN(REFERENCEMENT_ACCESSOIRES[[#Headers],[DATE REFERENCEMENT]])))))</f>
        <v/>
      </c>
      <c r="C262" s="2" t="str">
        <f ca="1">IF('PR-tampon'!E228="","",IF('PR-tampon'!E228=0,"",INDIRECT(NOM_FR_ACCESSOIRES&amp;ADDRESS('PR-tampon'!$E228,COLUMN(REFERENCEMENT_ACCESSOIRES[[#Headers],[TYPE DE PROCEDE]])))))</f>
        <v/>
      </c>
      <c r="D262" s="2" t="str">
        <f ca="1">IF('PR-tampon'!E228="","",IF('PR-tampon'!E228=0,"",INDIRECT(NOM_FR_ACCESSOIRES&amp;ADDRESS('PR-tampon'!$E228,COLUMN(REFERENCEMENT_ACCESSOIRES[[#Headers],[NOM COMMERCIAL DU PROCEDE]])))))</f>
        <v/>
      </c>
      <c r="E262" s="2" t="str">
        <f ca="1">IF('PR-tampon'!E228="","",IF('PR-tampon'!E228=0,"",INDIRECT(NOM_FR_ACCESSOIRES&amp;ADDRESS('PR-tampon'!$E228,COLUMN(REFERENCEMENT_ACCESSOIRES[[#Headers],[FABRICANT/TITULAIRE]])))))</f>
        <v/>
      </c>
      <c r="F262" s="2" t="str">
        <f ca="1">IF('PR-tampon'!E228="","",IF('PR-tampon'!E228=0,"",INDIRECT(NOM_FR_ACCESSOIRES&amp;ADDRESS('PR-tampon'!$E228,COLUMN(REFERENCEMENT_ACCESSOIRES[[#Headers],[TYPE DE DOCUMENT DE REFERENCE]])))))</f>
        <v/>
      </c>
      <c r="G262" s="2" t="str">
        <f ca="1">IF('PR-tampon'!E228="","",IF('PR-tampon'!E228=0,"",INDIRECT(NOM_FR_ACCESSOIRES&amp;ADDRESS('PR-tampon'!$E228,COLUMN(REFERENCEMENT_ACCESSOIRES[[#Headers],[REF]])))))</f>
        <v/>
      </c>
      <c r="H262" s="8" t="str">
        <f ca="1">IF('PR-tampon'!E228="","",IF('PR-tampon'!E228=0,"",INDIRECT(NOM_FR_ACCESSOIRES&amp;ADDRESS('PR-tampon'!$E228,COLUMN(REFERENCEMENT_ACCESSOIRES[[#Headers],[AVIS LIMITE AU]])))))</f>
        <v/>
      </c>
      <c r="I262" s="8" t="str">
        <f ca="1">IF('PR-tampon'!E228="","",IF('PR-tampon'!E228=0,"",INDIRECT(NOM_FR_ACCESSOIRES&amp;ADDRESS('PR-tampon'!$E228,COLUMN(REFERENCEMENT_ACCESSOIRES[[#Headers],[TC/TNC
dans le domaine d''emploi visé]])))))</f>
        <v/>
      </c>
      <c r="J262" s="30" t="str">
        <f ca="1">IF('PR-tampon'!E228="","",IF('PR-tampon'!E228=0,"",INDIRECT(NOM_FR_ACCESSOIRES&amp;ADDRESS('PR-tampon'!$E228,COLUMN(REFERENCEMENT_ACCESSOIRES[[#Headers],[TYPE DE POSE]])))))</f>
        <v/>
      </c>
      <c r="K262" s="30" t="str">
        <f ca="1">IF('PR-tampon'!E228="","",IF('PR-tampon'!E228=0,"",IF(INDIRECT(NOM_FR_ACCESSOIRES&amp;ADDRESS('PR-tampon'!$E228,COLUMN(REFERENCEMENT_ACCESSOIRES[[#Headers],[OBSERVATIONS SUR DOMAINE D''EMPLOI]])))=0,"",INDIRECT(NOM_FR_ACCESSOIRES&amp;ADDRESS('PR-tampon'!$E228,COLUMN(REFERENCEMENT_ACCESSOIRES[[#Headers],[OBSERVATIONS SUR DOMAINE D''EMPLOI]]))))))</f>
        <v/>
      </c>
      <c r="L262" s="30" t="str">
        <f ca="1">IF('PR-tampon'!$E228="","",IF('PR-tampon'!$E228=0,"",INDIRECT(NOM_FR_ACCESSOIRES&amp;ADDRESS('PR-tampon'!$E228,COLUMN(REFERENCEMENT_ACCESSOIRES[[#Headers],[REVETEMENT VISE]])))))</f>
        <v/>
      </c>
      <c r="M262" s="30" t="str">
        <f ca="1">IF('PR-tampon'!$E228="","",IF('PR-tampon'!$E228=0,"",IF(INDIRECT(NOM_FR_ACCESSOIRES&amp;ADDRESS('PR-tampon'!$E228,COLUMN(REFERENCEMENT_ACCESSOIRES[[#Headers],[PRODUITS D''ETANCHEITE]])))=0,"",INDIRECT(NOM_FR_ACCESSOIRES&amp;ADDRESS('PR-tampon'!$E228,COLUMN(REFERENCEMENT_ACCESSOIRES[[#Headers],[PRODUITS D''ETANCHEITE]]))))))</f>
        <v/>
      </c>
      <c r="N262" s="30" t="str">
        <f ca="1">IF('PR-tampon'!$E228="","",IF('PR-tampon'!$E228=0,"",INDIRECT(NOM_FR_ACCESSOIRES&amp;ADDRESS('PR-tampon'!$E228,COLUMN(REFERENCEMENT_ACCESSOIRES[[#Headers],[CHAPE OU MORTIER VISE]])))))</f>
        <v/>
      </c>
      <c r="O262" s="30" t="str">
        <f ca="1">IF('PR-tampon'!$E228="","",IF('PR-tampon'!$E228=0,"",IF(INDIRECT(NOM_FR_ACCESSOIRES&amp;ADDRESS('PR-tampon'!$E228,COLUMN(REFERENCEMENT_ACCESSOIRES[[#Headers],[RESULTAT TYPE ISOLANT]])))=0,"",INDIRECT(NOM_FR_ACCESSOIRES&amp;ADDRESS('PR-tampon'!$E228,COLUMN(REFERENCEMENT_ACCESSOIRES[[#Headers],[RESULTAT TYPE ISOLANT]]))))))</f>
        <v/>
      </c>
    </row>
    <row r="263" spans="2:15" ht="70.150000000000006" customHeight="1" x14ac:dyDescent="0.25">
      <c r="B263" s="8" t="str">
        <f ca="1">IF('PR-tampon'!E229="","",IF('PR-tampon'!E229=0,"",INDIRECT(NOM_FR_ACCESSOIRES&amp;ADDRESS('PR-tampon'!$E229,COLUMN(REFERENCEMENT_ACCESSOIRES[[#Headers],[DATE REFERENCEMENT]])))))</f>
        <v/>
      </c>
      <c r="C263" s="2" t="str">
        <f ca="1">IF('PR-tampon'!E229="","",IF('PR-tampon'!E229=0,"",INDIRECT(NOM_FR_ACCESSOIRES&amp;ADDRESS('PR-tampon'!$E229,COLUMN(REFERENCEMENT_ACCESSOIRES[[#Headers],[TYPE DE PROCEDE]])))))</f>
        <v/>
      </c>
      <c r="D263" s="2" t="str">
        <f ca="1">IF('PR-tampon'!E229="","",IF('PR-tampon'!E229=0,"",INDIRECT(NOM_FR_ACCESSOIRES&amp;ADDRESS('PR-tampon'!$E229,COLUMN(REFERENCEMENT_ACCESSOIRES[[#Headers],[NOM COMMERCIAL DU PROCEDE]])))))</f>
        <v/>
      </c>
      <c r="E263" s="2" t="str">
        <f ca="1">IF('PR-tampon'!E229="","",IF('PR-tampon'!E229=0,"",INDIRECT(NOM_FR_ACCESSOIRES&amp;ADDRESS('PR-tampon'!$E229,COLUMN(REFERENCEMENT_ACCESSOIRES[[#Headers],[FABRICANT/TITULAIRE]])))))</f>
        <v/>
      </c>
      <c r="F263" s="2" t="str">
        <f ca="1">IF('PR-tampon'!E229="","",IF('PR-tampon'!E229=0,"",INDIRECT(NOM_FR_ACCESSOIRES&amp;ADDRESS('PR-tampon'!$E229,COLUMN(REFERENCEMENT_ACCESSOIRES[[#Headers],[TYPE DE DOCUMENT DE REFERENCE]])))))</f>
        <v/>
      </c>
      <c r="G263" s="2" t="str">
        <f ca="1">IF('PR-tampon'!E229="","",IF('PR-tampon'!E229=0,"",INDIRECT(NOM_FR_ACCESSOIRES&amp;ADDRESS('PR-tampon'!$E229,COLUMN(REFERENCEMENT_ACCESSOIRES[[#Headers],[REF]])))))</f>
        <v/>
      </c>
      <c r="H263" s="8" t="str">
        <f ca="1">IF('PR-tampon'!E229="","",IF('PR-tampon'!E229=0,"",INDIRECT(NOM_FR_ACCESSOIRES&amp;ADDRESS('PR-tampon'!$E229,COLUMN(REFERENCEMENT_ACCESSOIRES[[#Headers],[AVIS LIMITE AU]])))))</f>
        <v/>
      </c>
      <c r="I263" s="8" t="str">
        <f ca="1">IF('PR-tampon'!E229="","",IF('PR-tampon'!E229=0,"",INDIRECT(NOM_FR_ACCESSOIRES&amp;ADDRESS('PR-tampon'!$E229,COLUMN(REFERENCEMENT_ACCESSOIRES[[#Headers],[TC/TNC
dans le domaine d''emploi visé]])))))</f>
        <v/>
      </c>
      <c r="J263" s="30" t="str">
        <f ca="1">IF('PR-tampon'!E229="","",IF('PR-tampon'!E229=0,"",INDIRECT(NOM_FR_ACCESSOIRES&amp;ADDRESS('PR-tampon'!$E229,COLUMN(REFERENCEMENT_ACCESSOIRES[[#Headers],[TYPE DE POSE]])))))</f>
        <v/>
      </c>
      <c r="K263" s="30" t="str">
        <f ca="1">IF('PR-tampon'!E229="","",IF('PR-tampon'!E229=0,"",IF(INDIRECT(NOM_FR_ACCESSOIRES&amp;ADDRESS('PR-tampon'!$E229,COLUMN(REFERENCEMENT_ACCESSOIRES[[#Headers],[OBSERVATIONS SUR DOMAINE D''EMPLOI]])))=0,"",INDIRECT(NOM_FR_ACCESSOIRES&amp;ADDRESS('PR-tampon'!$E229,COLUMN(REFERENCEMENT_ACCESSOIRES[[#Headers],[OBSERVATIONS SUR DOMAINE D''EMPLOI]]))))))</f>
        <v/>
      </c>
      <c r="L263" s="30" t="str">
        <f ca="1">IF('PR-tampon'!$E229="","",IF('PR-tampon'!$E229=0,"",INDIRECT(NOM_FR_ACCESSOIRES&amp;ADDRESS('PR-tampon'!$E229,COLUMN(REFERENCEMENT_ACCESSOIRES[[#Headers],[REVETEMENT VISE]])))))</f>
        <v/>
      </c>
      <c r="M263" s="30" t="str">
        <f ca="1">IF('PR-tampon'!$E229="","",IF('PR-tampon'!$E229=0,"",IF(INDIRECT(NOM_FR_ACCESSOIRES&amp;ADDRESS('PR-tampon'!$E229,COLUMN(REFERENCEMENT_ACCESSOIRES[[#Headers],[PRODUITS D''ETANCHEITE]])))=0,"",INDIRECT(NOM_FR_ACCESSOIRES&amp;ADDRESS('PR-tampon'!$E229,COLUMN(REFERENCEMENT_ACCESSOIRES[[#Headers],[PRODUITS D''ETANCHEITE]]))))))</f>
        <v/>
      </c>
      <c r="N263" s="30" t="str">
        <f ca="1">IF('PR-tampon'!$E229="","",IF('PR-tampon'!$E229=0,"",INDIRECT(NOM_FR_ACCESSOIRES&amp;ADDRESS('PR-tampon'!$E229,COLUMN(REFERENCEMENT_ACCESSOIRES[[#Headers],[CHAPE OU MORTIER VISE]])))))</f>
        <v/>
      </c>
      <c r="O263" s="30" t="str">
        <f ca="1">IF('PR-tampon'!$E229="","",IF('PR-tampon'!$E229=0,"",IF(INDIRECT(NOM_FR_ACCESSOIRES&amp;ADDRESS('PR-tampon'!$E229,COLUMN(REFERENCEMENT_ACCESSOIRES[[#Headers],[RESULTAT TYPE ISOLANT]])))=0,"",INDIRECT(NOM_FR_ACCESSOIRES&amp;ADDRESS('PR-tampon'!$E229,COLUMN(REFERENCEMENT_ACCESSOIRES[[#Headers],[RESULTAT TYPE ISOLANT]]))))))</f>
        <v/>
      </c>
    </row>
    <row r="264" spans="2:15" ht="70.150000000000006" customHeight="1" x14ac:dyDescent="0.25">
      <c r="B264" s="8" t="str">
        <f ca="1">IF('PR-tampon'!E230="","",IF('PR-tampon'!E230=0,"",INDIRECT(NOM_FR_ACCESSOIRES&amp;ADDRESS('PR-tampon'!$E230,COLUMN(REFERENCEMENT_ACCESSOIRES[[#Headers],[DATE REFERENCEMENT]])))))</f>
        <v/>
      </c>
      <c r="C264" s="2" t="str">
        <f ca="1">IF('PR-tampon'!E230="","",IF('PR-tampon'!E230=0,"",INDIRECT(NOM_FR_ACCESSOIRES&amp;ADDRESS('PR-tampon'!$E230,COLUMN(REFERENCEMENT_ACCESSOIRES[[#Headers],[TYPE DE PROCEDE]])))))</f>
        <v/>
      </c>
      <c r="D264" s="2" t="str">
        <f ca="1">IF('PR-tampon'!E230="","",IF('PR-tampon'!E230=0,"",INDIRECT(NOM_FR_ACCESSOIRES&amp;ADDRESS('PR-tampon'!$E230,COLUMN(REFERENCEMENT_ACCESSOIRES[[#Headers],[NOM COMMERCIAL DU PROCEDE]])))))</f>
        <v/>
      </c>
      <c r="E264" s="2" t="str">
        <f ca="1">IF('PR-tampon'!E230="","",IF('PR-tampon'!E230=0,"",INDIRECT(NOM_FR_ACCESSOIRES&amp;ADDRESS('PR-tampon'!$E230,COLUMN(REFERENCEMENT_ACCESSOIRES[[#Headers],[FABRICANT/TITULAIRE]])))))</f>
        <v/>
      </c>
      <c r="F264" s="2" t="str">
        <f ca="1">IF('PR-tampon'!E230="","",IF('PR-tampon'!E230=0,"",INDIRECT(NOM_FR_ACCESSOIRES&amp;ADDRESS('PR-tampon'!$E230,COLUMN(REFERENCEMENT_ACCESSOIRES[[#Headers],[TYPE DE DOCUMENT DE REFERENCE]])))))</f>
        <v/>
      </c>
      <c r="G264" s="2" t="str">
        <f ca="1">IF('PR-tampon'!E230="","",IF('PR-tampon'!E230=0,"",INDIRECT(NOM_FR_ACCESSOIRES&amp;ADDRESS('PR-tampon'!$E230,COLUMN(REFERENCEMENT_ACCESSOIRES[[#Headers],[REF]])))))</f>
        <v/>
      </c>
      <c r="H264" s="8" t="str">
        <f ca="1">IF('PR-tampon'!E230="","",IF('PR-tampon'!E230=0,"",INDIRECT(NOM_FR_ACCESSOIRES&amp;ADDRESS('PR-tampon'!$E230,COLUMN(REFERENCEMENT_ACCESSOIRES[[#Headers],[AVIS LIMITE AU]])))))</f>
        <v/>
      </c>
      <c r="I264" s="8" t="str">
        <f ca="1">IF('PR-tampon'!E230="","",IF('PR-tampon'!E230=0,"",INDIRECT(NOM_FR_ACCESSOIRES&amp;ADDRESS('PR-tampon'!$E230,COLUMN(REFERENCEMENT_ACCESSOIRES[[#Headers],[TC/TNC
dans le domaine d''emploi visé]])))))</f>
        <v/>
      </c>
      <c r="J264" s="30" t="str">
        <f ca="1">IF('PR-tampon'!E230="","",IF('PR-tampon'!E230=0,"",INDIRECT(NOM_FR_ACCESSOIRES&amp;ADDRESS('PR-tampon'!$E230,COLUMN(REFERENCEMENT_ACCESSOIRES[[#Headers],[TYPE DE POSE]])))))</f>
        <v/>
      </c>
      <c r="K264" s="30" t="str">
        <f ca="1">IF('PR-tampon'!E230="","",IF('PR-tampon'!E230=0,"",IF(INDIRECT(NOM_FR_ACCESSOIRES&amp;ADDRESS('PR-tampon'!$E230,COLUMN(REFERENCEMENT_ACCESSOIRES[[#Headers],[OBSERVATIONS SUR DOMAINE D''EMPLOI]])))=0,"",INDIRECT(NOM_FR_ACCESSOIRES&amp;ADDRESS('PR-tampon'!$E230,COLUMN(REFERENCEMENT_ACCESSOIRES[[#Headers],[OBSERVATIONS SUR DOMAINE D''EMPLOI]]))))))</f>
        <v/>
      </c>
      <c r="L264" s="30" t="str">
        <f ca="1">IF('PR-tampon'!$E230="","",IF('PR-tampon'!$E230=0,"",INDIRECT(NOM_FR_ACCESSOIRES&amp;ADDRESS('PR-tampon'!$E230,COLUMN(REFERENCEMENT_ACCESSOIRES[[#Headers],[REVETEMENT VISE]])))))</f>
        <v/>
      </c>
      <c r="M264" s="30" t="str">
        <f ca="1">IF('PR-tampon'!$E230="","",IF('PR-tampon'!$E230=0,"",IF(INDIRECT(NOM_FR_ACCESSOIRES&amp;ADDRESS('PR-tampon'!$E230,COLUMN(REFERENCEMENT_ACCESSOIRES[[#Headers],[PRODUITS D''ETANCHEITE]])))=0,"",INDIRECT(NOM_FR_ACCESSOIRES&amp;ADDRESS('PR-tampon'!$E230,COLUMN(REFERENCEMENT_ACCESSOIRES[[#Headers],[PRODUITS D''ETANCHEITE]]))))))</f>
        <v/>
      </c>
      <c r="N264" s="30" t="str">
        <f ca="1">IF('PR-tampon'!$E230="","",IF('PR-tampon'!$E230=0,"",INDIRECT(NOM_FR_ACCESSOIRES&amp;ADDRESS('PR-tampon'!$E230,COLUMN(REFERENCEMENT_ACCESSOIRES[[#Headers],[CHAPE OU MORTIER VISE]])))))</f>
        <v/>
      </c>
      <c r="O264" s="30" t="str">
        <f ca="1">IF('PR-tampon'!$E230="","",IF('PR-tampon'!$E230=0,"",IF(INDIRECT(NOM_FR_ACCESSOIRES&amp;ADDRESS('PR-tampon'!$E230,COLUMN(REFERENCEMENT_ACCESSOIRES[[#Headers],[RESULTAT TYPE ISOLANT]])))=0,"",INDIRECT(NOM_FR_ACCESSOIRES&amp;ADDRESS('PR-tampon'!$E230,COLUMN(REFERENCEMENT_ACCESSOIRES[[#Headers],[RESULTAT TYPE ISOLANT]]))))))</f>
        <v/>
      </c>
    </row>
    <row r="265" spans="2:15" ht="70.150000000000006" customHeight="1" x14ac:dyDescent="0.25">
      <c r="B265" s="8" t="str">
        <f ca="1">IF('PR-tampon'!E231="","",IF('PR-tampon'!E231=0,"",INDIRECT(NOM_FR_ACCESSOIRES&amp;ADDRESS('PR-tampon'!$E231,COLUMN(REFERENCEMENT_ACCESSOIRES[[#Headers],[DATE REFERENCEMENT]])))))</f>
        <v/>
      </c>
      <c r="C265" s="2" t="str">
        <f ca="1">IF('PR-tampon'!E231="","",IF('PR-tampon'!E231=0,"",INDIRECT(NOM_FR_ACCESSOIRES&amp;ADDRESS('PR-tampon'!$E231,COLUMN(REFERENCEMENT_ACCESSOIRES[[#Headers],[TYPE DE PROCEDE]])))))</f>
        <v/>
      </c>
      <c r="D265" s="2" t="str">
        <f ca="1">IF('PR-tampon'!E231="","",IF('PR-tampon'!E231=0,"",INDIRECT(NOM_FR_ACCESSOIRES&amp;ADDRESS('PR-tampon'!$E231,COLUMN(REFERENCEMENT_ACCESSOIRES[[#Headers],[NOM COMMERCIAL DU PROCEDE]])))))</f>
        <v/>
      </c>
      <c r="E265" s="2" t="str">
        <f ca="1">IF('PR-tampon'!E231="","",IF('PR-tampon'!E231=0,"",INDIRECT(NOM_FR_ACCESSOIRES&amp;ADDRESS('PR-tampon'!$E231,COLUMN(REFERENCEMENT_ACCESSOIRES[[#Headers],[FABRICANT/TITULAIRE]])))))</f>
        <v/>
      </c>
      <c r="F265" s="2" t="str">
        <f ca="1">IF('PR-tampon'!E231="","",IF('PR-tampon'!E231=0,"",INDIRECT(NOM_FR_ACCESSOIRES&amp;ADDRESS('PR-tampon'!$E231,COLUMN(REFERENCEMENT_ACCESSOIRES[[#Headers],[TYPE DE DOCUMENT DE REFERENCE]])))))</f>
        <v/>
      </c>
      <c r="G265" s="2" t="str">
        <f ca="1">IF('PR-tampon'!E231="","",IF('PR-tampon'!E231=0,"",INDIRECT(NOM_FR_ACCESSOIRES&amp;ADDRESS('PR-tampon'!$E231,COLUMN(REFERENCEMENT_ACCESSOIRES[[#Headers],[REF]])))))</f>
        <v/>
      </c>
      <c r="H265" s="8" t="str">
        <f ca="1">IF('PR-tampon'!E231="","",IF('PR-tampon'!E231=0,"",INDIRECT(NOM_FR_ACCESSOIRES&amp;ADDRESS('PR-tampon'!$E231,COLUMN(REFERENCEMENT_ACCESSOIRES[[#Headers],[AVIS LIMITE AU]])))))</f>
        <v/>
      </c>
      <c r="I265" s="8" t="str">
        <f ca="1">IF('PR-tampon'!E231="","",IF('PR-tampon'!E231=0,"",INDIRECT(NOM_FR_ACCESSOIRES&amp;ADDRESS('PR-tampon'!$E231,COLUMN(REFERENCEMENT_ACCESSOIRES[[#Headers],[TC/TNC
dans le domaine d''emploi visé]])))))</f>
        <v/>
      </c>
      <c r="J265" s="30" t="str">
        <f ca="1">IF('PR-tampon'!E231="","",IF('PR-tampon'!E231=0,"",INDIRECT(NOM_FR_ACCESSOIRES&amp;ADDRESS('PR-tampon'!$E231,COLUMN(REFERENCEMENT_ACCESSOIRES[[#Headers],[TYPE DE POSE]])))))</f>
        <v/>
      </c>
      <c r="K265" s="30" t="str">
        <f ca="1">IF('PR-tampon'!E231="","",IF('PR-tampon'!E231=0,"",IF(INDIRECT(NOM_FR_ACCESSOIRES&amp;ADDRESS('PR-tampon'!$E231,COLUMN(REFERENCEMENT_ACCESSOIRES[[#Headers],[OBSERVATIONS SUR DOMAINE D''EMPLOI]])))=0,"",INDIRECT(NOM_FR_ACCESSOIRES&amp;ADDRESS('PR-tampon'!$E231,COLUMN(REFERENCEMENT_ACCESSOIRES[[#Headers],[OBSERVATIONS SUR DOMAINE D''EMPLOI]]))))))</f>
        <v/>
      </c>
      <c r="L265" s="30" t="str">
        <f ca="1">IF('PR-tampon'!$E231="","",IF('PR-tampon'!$E231=0,"",INDIRECT(NOM_FR_ACCESSOIRES&amp;ADDRESS('PR-tampon'!$E231,COLUMN(REFERENCEMENT_ACCESSOIRES[[#Headers],[REVETEMENT VISE]])))))</f>
        <v/>
      </c>
      <c r="M265" s="30" t="str">
        <f ca="1">IF('PR-tampon'!$E231="","",IF('PR-tampon'!$E231=0,"",IF(INDIRECT(NOM_FR_ACCESSOIRES&amp;ADDRESS('PR-tampon'!$E231,COLUMN(REFERENCEMENT_ACCESSOIRES[[#Headers],[PRODUITS D''ETANCHEITE]])))=0,"",INDIRECT(NOM_FR_ACCESSOIRES&amp;ADDRESS('PR-tampon'!$E231,COLUMN(REFERENCEMENT_ACCESSOIRES[[#Headers],[PRODUITS D''ETANCHEITE]]))))))</f>
        <v/>
      </c>
      <c r="N265" s="30" t="str">
        <f ca="1">IF('PR-tampon'!$E231="","",IF('PR-tampon'!$E231=0,"",INDIRECT(NOM_FR_ACCESSOIRES&amp;ADDRESS('PR-tampon'!$E231,COLUMN(REFERENCEMENT_ACCESSOIRES[[#Headers],[CHAPE OU MORTIER VISE]])))))</f>
        <v/>
      </c>
      <c r="O265" s="30" t="str">
        <f ca="1">IF('PR-tampon'!$E231="","",IF('PR-tampon'!$E231=0,"",IF(INDIRECT(NOM_FR_ACCESSOIRES&amp;ADDRESS('PR-tampon'!$E231,COLUMN(REFERENCEMENT_ACCESSOIRES[[#Headers],[RESULTAT TYPE ISOLANT]])))=0,"",INDIRECT(NOM_FR_ACCESSOIRES&amp;ADDRESS('PR-tampon'!$E231,COLUMN(REFERENCEMENT_ACCESSOIRES[[#Headers],[RESULTAT TYPE ISOLANT]]))))))</f>
        <v/>
      </c>
    </row>
    <row r="266" spans="2:15" ht="70.150000000000006" customHeight="1" x14ac:dyDescent="0.25">
      <c r="B266" s="8" t="str">
        <f ca="1">IF('PR-tampon'!E232="","",IF('PR-tampon'!E232=0,"",INDIRECT(NOM_FR_ACCESSOIRES&amp;ADDRESS('PR-tampon'!$E232,COLUMN(REFERENCEMENT_ACCESSOIRES[[#Headers],[DATE REFERENCEMENT]])))))</f>
        <v/>
      </c>
      <c r="C266" s="2" t="str">
        <f ca="1">IF('PR-tampon'!E232="","",IF('PR-tampon'!E232=0,"",INDIRECT(NOM_FR_ACCESSOIRES&amp;ADDRESS('PR-tampon'!$E232,COLUMN(REFERENCEMENT_ACCESSOIRES[[#Headers],[TYPE DE PROCEDE]])))))</f>
        <v/>
      </c>
      <c r="D266" s="2" t="str">
        <f ca="1">IF('PR-tampon'!E232="","",IF('PR-tampon'!E232=0,"",INDIRECT(NOM_FR_ACCESSOIRES&amp;ADDRESS('PR-tampon'!$E232,COLUMN(REFERENCEMENT_ACCESSOIRES[[#Headers],[NOM COMMERCIAL DU PROCEDE]])))))</f>
        <v/>
      </c>
      <c r="E266" s="2" t="str">
        <f ca="1">IF('PR-tampon'!E232="","",IF('PR-tampon'!E232=0,"",INDIRECT(NOM_FR_ACCESSOIRES&amp;ADDRESS('PR-tampon'!$E232,COLUMN(REFERENCEMENT_ACCESSOIRES[[#Headers],[FABRICANT/TITULAIRE]])))))</f>
        <v/>
      </c>
      <c r="F266" s="2" t="str">
        <f ca="1">IF('PR-tampon'!E232="","",IF('PR-tampon'!E232=0,"",INDIRECT(NOM_FR_ACCESSOIRES&amp;ADDRESS('PR-tampon'!$E232,COLUMN(REFERENCEMENT_ACCESSOIRES[[#Headers],[TYPE DE DOCUMENT DE REFERENCE]])))))</f>
        <v/>
      </c>
      <c r="G266" s="2" t="str">
        <f ca="1">IF('PR-tampon'!E232="","",IF('PR-tampon'!E232=0,"",INDIRECT(NOM_FR_ACCESSOIRES&amp;ADDRESS('PR-tampon'!$E232,COLUMN(REFERENCEMENT_ACCESSOIRES[[#Headers],[REF]])))))</f>
        <v/>
      </c>
      <c r="H266" s="8" t="str">
        <f ca="1">IF('PR-tampon'!E232="","",IF('PR-tampon'!E232=0,"",INDIRECT(NOM_FR_ACCESSOIRES&amp;ADDRESS('PR-tampon'!$E232,COLUMN(REFERENCEMENT_ACCESSOIRES[[#Headers],[AVIS LIMITE AU]])))))</f>
        <v/>
      </c>
      <c r="I266" s="8" t="str">
        <f ca="1">IF('PR-tampon'!E232="","",IF('PR-tampon'!E232=0,"",INDIRECT(NOM_FR_ACCESSOIRES&amp;ADDRESS('PR-tampon'!$E232,COLUMN(REFERENCEMENT_ACCESSOIRES[[#Headers],[TC/TNC
dans le domaine d''emploi visé]])))))</f>
        <v/>
      </c>
      <c r="J266" s="30" t="str">
        <f ca="1">IF('PR-tampon'!E232="","",IF('PR-tampon'!E232=0,"",INDIRECT(NOM_FR_ACCESSOIRES&amp;ADDRESS('PR-tampon'!$E232,COLUMN(REFERENCEMENT_ACCESSOIRES[[#Headers],[TYPE DE POSE]])))))</f>
        <v/>
      </c>
      <c r="K266" s="30" t="str">
        <f ca="1">IF('PR-tampon'!E232="","",IF('PR-tampon'!E232=0,"",IF(INDIRECT(NOM_FR_ACCESSOIRES&amp;ADDRESS('PR-tampon'!$E232,COLUMN(REFERENCEMENT_ACCESSOIRES[[#Headers],[OBSERVATIONS SUR DOMAINE D''EMPLOI]])))=0,"",INDIRECT(NOM_FR_ACCESSOIRES&amp;ADDRESS('PR-tampon'!$E232,COLUMN(REFERENCEMENT_ACCESSOIRES[[#Headers],[OBSERVATIONS SUR DOMAINE D''EMPLOI]]))))))</f>
        <v/>
      </c>
      <c r="L266" s="30" t="str">
        <f ca="1">IF('PR-tampon'!$E232="","",IF('PR-tampon'!$E232=0,"",INDIRECT(NOM_FR_ACCESSOIRES&amp;ADDRESS('PR-tampon'!$E232,COLUMN(REFERENCEMENT_ACCESSOIRES[[#Headers],[REVETEMENT VISE]])))))</f>
        <v/>
      </c>
      <c r="M266" s="30" t="str">
        <f ca="1">IF('PR-tampon'!$E232="","",IF('PR-tampon'!$E232=0,"",IF(INDIRECT(NOM_FR_ACCESSOIRES&amp;ADDRESS('PR-tampon'!$E232,COLUMN(REFERENCEMENT_ACCESSOIRES[[#Headers],[PRODUITS D''ETANCHEITE]])))=0,"",INDIRECT(NOM_FR_ACCESSOIRES&amp;ADDRESS('PR-tampon'!$E232,COLUMN(REFERENCEMENT_ACCESSOIRES[[#Headers],[PRODUITS D''ETANCHEITE]]))))))</f>
        <v/>
      </c>
      <c r="N266" s="30" t="str">
        <f ca="1">IF('PR-tampon'!$E232="","",IF('PR-tampon'!$E232=0,"",INDIRECT(NOM_FR_ACCESSOIRES&amp;ADDRESS('PR-tampon'!$E232,COLUMN(REFERENCEMENT_ACCESSOIRES[[#Headers],[CHAPE OU MORTIER VISE]])))))</f>
        <v/>
      </c>
      <c r="O266" s="30" t="str">
        <f ca="1">IF('PR-tampon'!$E232="","",IF('PR-tampon'!$E232=0,"",IF(INDIRECT(NOM_FR_ACCESSOIRES&amp;ADDRESS('PR-tampon'!$E232,COLUMN(REFERENCEMENT_ACCESSOIRES[[#Headers],[RESULTAT TYPE ISOLANT]])))=0,"",INDIRECT(NOM_FR_ACCESSOIRES&amp;ADDRESS('PR-tampon'!$E232,COLUMN(REFERENCEMENT_ACCESSOIRES[[#Headers],[RESULTAT TYPE ISOLANT]]))))))</f>
        <v/>
      </c>
    </row>
    <row r="267" spans="2:15" ht="70.150000000000006" customHeight="1" x14ac:dyDescent="0.25">
      <c r="B267" s="8" t="str">
        <f ca="1">IF('PR-tampon'!E233="","",IF('PR-tampon'!E233=0,"",INDIRECT(NOM_FR_ACCESSOIRES&amp;ADDRESS('PR-tampon'!$E233,COLUMN(REFERENCEMENT_ACCESSOIRES[[#Headers],[DATE REFERENCEMENT]])))))</f>
        <v/>
      </c>
      <c r="C267" s="2" t="str">
        <f ca="1">IF('PR-tampon'!E233="","",IF('PR-tampon'!E233=0,"",INDIRECT(NOM_FR_ACCESSOIRES&amp;ADDRESS('PR-tampon'!$E233,COLUMN(REFERENCEMENT_ACCESSOIRES[[#Headers],[TYPE DE PROCEDE]])))))</f>
        <v/>
      </c>
      <c r="D267" s="2" t="str">
        <f ca="1">IF('PR-tampon'!E233="","",IF('PR-tampon'!E233=0,"",INDIRECT(NOM_FR_ACCESSOIRES&amp;ADDRESS('PR-tampon'!$E233,COLUMN(REFERENCEMENT_ACCESSOIRES[[#Headers],[NOM COMMERCIAL DU PROCEDE]])))))</f>
        <v/>
      </c>
      <c r="E267" s="2" t="str">
        <f ca="1">IF('PR-tampon'!E233="","",IF('PR-tampon'!E233=0,"",INDIRECT(NOM_FR_ACCESSOIRES&amp;ADDRESS('PR-tampon'!$E233,COLUMN(REFERENCEMENT_ACCESSOIRES[[#Headers],[FABRICANT/TITULAIRE]])))))</f>
        <v/>
      </c>
      <c r="F267" s="2" t="str">
        <f ca="1">IF('PR-tampon'!E233="","",IF('PR-tampon'!E233=0,"",INDIRECT(NOM_FR_ACCESSOIRES&amp;ADDRESS('PR-tampon'!$E233,COLUMN(REFERENCEMENT_ACCESSOIRES[[#Headers],[TYPE DE DOCUMENT DE REFERENCE]])))))</f>
        <v/>
      </c>
      <c r="G267" s="2" t="str">
        <f ca="1">IF('PR-tampon'!E233="","",IF('PR-tampon'!E233=0,"",INDIRECT(NOM_FR_ACCESSOIRES&amp;ADDRESS('PR-tampon'!$E233,COLUMN(REFERENCEMENT_ACCESSOIRES[[#Headers],[REF]])))))</f>
        <v/>
      </c>
      <c r="H267" s="8" t="str">
        <f ca="1">IF('PR-tampon'!E233="","",IF('PR-tampon'!E233=0,"",INDIRECT(NOM_FR_ACCESSOIRES&amp;ADDRESS('PR-tampon'!$E233,COLUMN(REFERENCEMENT_ACCESSOIRES[[#Headers],[AVIS LIMITE AU]])))))</f>
        <v/>
      </c>
      <c r="I267" s="8" t="str">
        <f ca="1">IF('PR-tampon'!E233="","",IF('PR-tampon'!E233=0,"",INDIRECT(NOM_FR_ACCESSOIRES&amp;ADDRESS('PR-tampon'!$E233,COLUMN(REFERENCEMENT_ACCESSOIRES[[#Headers],[TC/TNC
dans le domaine d''emploi visé]])))))</f>
        <v/>
      </c>
      <c r="J267" s="30" t="str">
        <f ca="1">IF('PR-tampon'!E233="","",IF('PR-tampon'!E233=0,"",INDIRECT(NOM_FR_ACCESSOIRES&amp;ADDRESS('PR-tampon'!$E233,COLUMN(REFERENCEMENT_ACCESSOIRES[[#Headers],[TYPE DE POSE]])))))</f>
        <v/>
      </c>
      <c r="K267" s="30" t="str">
        <f ca="1">IF('PR-tampon'!E233="","",IF('PR-tampon'!E233=0,"",IF(INDIRECT(NOM_FR_ACCESSOIRES&amp;ADDRESS('PR-tampon'!$E233,COLUMN(REFERENCEMENT_ACCESSOIRES[[#Headers],[OBSERVATIONS SUR DOMAINE D''EMPLOI]])))=0,"",INDIRECT(NOM_FR_ACCESSOIRES&amp;ADDRESS('PR-tampon'!$E233,COLUMN(REFERENCEMENT_ACCESSOIRES[[#Headers],[OBSERVATIONS SUR DOMAINE D''EMPLOI]]))))))</f>
        <v/>
      </c>
      <c r="L267" s="30" t="str">
        <f ca="1">IF('PR-tampon'!$E233="","",IF('PR-tampon'!$E233=0,"",INDIRECT(NOM_FR_ACCESSOIRES&amp;ADDRESS('PR-tampon'!$E233,COLUMN(REFERENCEMENT_ACCESSOIRES[[#Headers],[REVETEMENT VISE]])))))</f>
        <v/>
      </c>
      <c r="M267" s="30" t="str">
        <f ca="1">IF('PR-tampon'!$E233="","",IF('PR-tampon'!$E233=0,"",IF(INDIRECT(NOM_FR_ACCESSOIRES&amp;ADDRESS('PR-tampon'!$E233,COLUMN(REFERENCEMENT_ACCESSOIRES[[#Headers],[PRODUITS D''ETANCHEITE]])))=0,"",INDIRECT(NOM_FR_ACCESSOIRES&amp;ADDRESS('PR-tampon'!$E233,COLUMN(REFERENCEMENT_ACCESSOIRES[[#Headers],[PRODUITS D''ETANCHEITE]]))))))</f>
        <v/>
      </c>
      <c r="N267" s="30" t="str">
        <f ca="1">IF('PR-tampon'!$E233="","",IF('PR-tampon'!$E233=0,"",INDIRECT(NOM_FR_ACCESSOIRES&amp;ADDRESS('PR-tampon'!$E233,COLUMN(REFERENCEMENT_ACCESSOIRES[[#Headers],[CHAPE OU MORTIER VISE]])))))</f>
        <v/>
      </c>
      <c r="O267" s="30" t="str">
        <f ca="1">IF('PR-tampon'!$E233="","",IF('PR-tampon'!$E233=0,"",IF(INDIRECT(NOM_FR_ACCESSOIRES&amp;ADDRESS('PR-tampon'!$E233,COLUMN(REFERENCEMENT_ACCESSOIRES[[#Headers],[RESULTAT TYPE ISOLANT]])))=0,"",INDIRECT(NOM_FR_ACCESSOIRES&amp;ADDRESS('PR-tampon'!$E233,COLUMN(REFERENCEMENT_ACCESSOIRES[[#Headers],[RESULTAT TYPE ISOLANT]]))))))</f>
        <v/>
      </c>
    </row>
    <row r="268" spans="2:15" ht="70.150000000000006" customHeight="1" x14ac:dyDescent="0.25">
      <c r="B268" s="8" t="str">
        <f ca="1">IF('PR-tampon'!E234="","",IF('PR-tampon'!E234=0,"",INDIRECT(NOM_FR_ACCESSOIRES&amp;ADDRESS('PR-tampon'!$E234,COLUMN(REFERENCEMENT_ACCESSOIRES[[#Headers],[DATE REFERENCEMENT]])))))</f>
        <v/>
      </c>
      <c r="C268" s="2" t="str">
        <f ca="1">IF('PR-tampon'!E234="","",IF('PR-tampon'!E234=0,"",INDIRECT(NOM_FR_ACCESSOIRES&amp;ADDRESS('PR-tampon'!$E234,COLUMN(REFERENCEMENT_ACCESSOIRES[[#Headers],[TYPE DE PROCEDE]])))))</f>
        <v/>
      </c>
      <c r="D268" s="2" t="str">
        <f ca="1">IF('PR-tampon'!E234="","",IF('PR-tampon'!E234=0,"",INDIRECT(NOM_FR_ACCESSOIRES&amp;ADDRESS('PR-tampon'!$E234,COLUMN(REFERENCEMENT_ACCESSOIRES[[#Headers],[NOM COMMERCIAL DU PROCEDE]])))))</f>
        <v/>
      </c>
      <c r="E268" s="2" t="str">
        <f ca="1">IF('PR-tampon'!E234="","",IF('PR-tampon'!E234=0,"",INDIRECT(NOM_FR_ACCESSOIRES&amp;ADDRESS('PR-tampon'!$E234,COLUMN(REFERENCEMENT_ACCESSOIRES[[#Headers],[FABRICANT/TITULAIRE]])))))</f>
        <v/>
      </c>
      <c r="F268" s="2" t="str">
        <f ca="1">IF('PR-tampon'!E234="","",IF('PR-tampon'!E234=0,"",INDIRECT(NOM_FR_ACCESSOIRES&amp;ADDRESS('PR-tampon'!$E234,COLUMN(REFERENCEMENT_ACCESSOIRES[[#Headers],[TYPE DE DOCUMENT DE REFERENCE]])))))</f>
        <v/>
      </c>
      <c r="G268" s="2" t="str">
        <f ca="1">IF('PR-tampon'!E234="","",IF('PR-tampon'!E234=0,"",INDIRECT(NOM_FR_ACCESSOIRES&amp;ADDRESS('PR-tampon'!$E234,COLUMN(REFERENCEMENT_ACCESSOIRES[[#Headers],[REF]])))))</f>
        <v/>
      </c>
      <c r="H268" s="8" t="str">
        <f ca="1">IF('PR-tampon'!E234="","",IF('PR-tampon'!E234=0,"",INDIRECT(NOM_FR_ACCESSOIRES&amp;ADDRESS('PR-tampon'!$E234,COLUMN(REFERENCEMENT_ACCESSOIRES[[#Headers],[AVIS LIMITE AU]])))))</f>
        <v/>
      </c>
      <c r="I268" s="8" t="str">
        <f ca="1">IF('PR-tampon'!E234="","",IF('PR-tampon'!E234=0,"",INDIRECT(NOM_FR_ACCESSOIRES&amp;ADDRESS('PR-tampon'!$E234,COLUMN(REFERENCEMENT_ACCESSOIRES[[#Headers],[TC/TNC
dans le domaine d''emploi visé]])))))</f>
        <v/>
      </c>
      <c r="J268" s="30" t="str">
        <f ca="1">IF('PR-tampon'!E234="","",IF('PR-tampon'!E234=0,"",INDIRECT(NOM_FR_ACCESSOIRES&amp;ADDRESS('PR-tampon'!$E234,COLUMN(REFERENCEMENT_ACCESSOIRES[[#Headers],[TYPE DE POSE]])))))</f>
        <v/>
      </c>
      <c r="K268" s="30" t="str">
        <f ca="1">IF('PR-tampon'!E234="","",IF('PR-tampon'!E234=0,"",IF(INDIRECT(NOM_FR_ACCESSOIRES&amp;ADDRESS('PR-tampon'!$E234,COLUMN(REFERENCEMENT_ACCESSOIRES[[#Headers],[OBSERVATIONS SUR DOMAINE D''EMPLOI]])))=0,"",INDIRECT(NOM_FR_ACCESSOIRES&amp;ADDRESS('PR-tampon'!$E234,COLUMN(REFERENCEMENT_ACCESSOIRES[[#Headers],[OBSERVATIONS SUR DOMAINE D''EMPLOI]]))))))</f>
        <v/>
      </c>
      <c r="L268" s="30" t="str">
        <f ca="1">IF('PR-tampon'!$E234="","",IF('PR-tampon'!$E234=0,"",INDIRECT(NOM_FR_ACCESSOIRES&amp;ADDRESS('PR-tampon'!$E234,COLUMN(REFERENCEMENT_ACCESSOIRES[[#Headers],[REVETEMENT VISE]])))))</f>
        <v/>
      </c>
      <c r="M268" s="30" t="str">
        <f ca="1">IF('PR-tampon'!$E234="","",IF('PR-tampon'!$E234=0,"",IF(INDIRECT(NOM_FR_ACCESSOIRES&amp;ADDRESS('PR-tampon'!$E234,COLUMN(REFERENCEMENT_ACCESSOIRES[[#Headers],[PRODUITS D''ETANCHEITE]])))=0,"",INDIRECT(NOM_FR_ACCESSOIRES&amp;ADDRESS('PR-tampon'!$E234,COLUMN(REFERENCEMENT_ACCESSOIRES[[#Headers],[PRODUITS D''ETANCHEITE]]))))))</f>
        <v/>
      </c>
      <c r="N268" s="30" t="str">
        <f ca="1">IF('PR-tampon'!$E234="","",IF('PR-tampon'!$E234=0,"",INDIRECT(NOM_FR_ACCESSOIRES&amp;ADDRESS('PR-tampon'!$E234,COLUMN(REFERENCEMENT_ACCESSOIRES[[#Headers],[CHAPE OU MORTIER VISE]])))))</f>
        <v/>
      </c>
      <c r="O268" s="30" t="str">
        <f ca="1">IF('PR-tampon'!$E234="","",IF('PR-tampon'!$E234=0,"",IF(INDIRECT(NOM_FR_ACCESSOIRES&amp;ADDRESS('PR-tampon'!$E234,COLUMN(REFERENCEMENT_ACCESSOIRES[[#Headers],[RESULTAT TYPE ISOLANT]])))=0,"",INDIRECT(NOM_FR_ACCESSOIRES&amp;ADDRESS('PR-tampon'!$E234,COLUMN(REFERENCEMENT_ACCESSOIRES[[#Headers],[RESULTAT TYPE ISOLANT]]))))))</f>
        <v/>
      </c>
    </row>
    <row r="269" spans="2:15" ht="70.150000000000006" customHeight="1" x14ac:dyDescent="0.25">
      <c r="B269" s="8" t="str">
        <f ca="1">IF('PR-tampon'!E235="","",IF('PR-tampon'!E235=0,"",INDIRECT(NOM_FR_ACCESSOIRES&amp;ADDRESS('PR-tampon'!$E235,COLUMN(REFERENCEMENT_ACCESSOIRES[[#Headers],[DATE REFERENCEMENT]])))))</f>
        <v/>
      </c>
      <c r="C269" s="2" t="str">
        <f ca="1">IF('PR-tampon'!E235="","",IF('PR-tampon'!E235=0,"",INDIRECT(NOM_FR_ACCESSOIRES&amp;ADDRESS('PR-tampon'!$E235,COLUMN(REFERENCEMENT_ACCESSOIRES[[#Headers],[TYPE DE PROCEDE]])))))</f>
        <v/>
      </c>
      <c r="D269" s="2" t="str">
        <f ca="1">IF('PR-tampon'!E235="","",IF('PR-tampon'!E235=0,"",INDIRECT(NOM_FR_ACCESSOIRES&amp;ADDRESS('PR-tampon'!$E235,COLUMN(REFERENCEMENT_ACCESSOIRES[[#Headers],[NOM COMMERCIAL DU PROCEDE]])))))</f>
        <v/>
      </c>
      <c r="E269" s="2" t="str">
        <f ca="1">IF('PR-tampon'!E235="","",IF('PR-tampon'!E235=0,"",INDIRECT(NOM_FR_ACCESSOIRES&amp;ADDRESS('PR-tampon'!$E235,COLUMN(REFERENCEMENT_ACCESSOIRES[[#Headers],[FABRICANT/TITULAIRE]])))))</f>
        <v/>
      </c>
      <c r="F269" s="2" t="str">
        <f ca="1">IF('PR-tampon'!E235="","",IF('PR-tampon'!E235=0,"",INDIRECT(NOM_FR_ACCESSOIRES&amp;ADDRESS('PR-tampon'!$E235,COLUMN(REFERENCEMENT_ACCESSOIRES[[#Headers],[TYPE DE DOCUMENT DE REFERENCE]])))))</f>
        <v/>
      </c>
      <c r="G269" s="2" t="str">
        <f ca="1">IF('PR-tampon'!E235="","",IF('PR-tampon'!E235=0,"",INDIRECT(NOM_FR_ACCESSOIRES&amp;ADDRESS('PR-tampon'!$E235,COLUMN(REFERENCEMENT_ACCESSOIRES[[#Headers],[REF]])))))</f>
        <v/>
      </c>
      <c r="H269" s="8" t="str">
        <f ca="1">IF('PR-tampon'!E235="","",IF('PR-tampon'!E235=0,"",INDIRECT(NOM_FR_ACCESSOIRES&amp;ADDRESS('PR-tampon'!$E235,COLUMN(REFERENCEMENT_ACCESSOIRES[[#Headers],[AVIS LIMITE AU]])))))</f>
        <v/>
      </c>
      <c r="I269" s="8" t="str">
        <f ca="1">IF('PR-tampon'!E235="","",IF('PR-tampon'!E235=0,"",INDIRECT(NOM_FR_ACCESSOIRES&amp;ADDRESS('PR-tampon'!$E235,COLUMN(REFERENCEMENT_ACCESSOIRES[[#Headers],[TC/TNC
dans le domaine d''emploi visé]])))))</f>
        <v/>
      </c>
      <c r="J269" s="30" t="str">
        <f ca="1">IF('PR-tampon'!E235="","",IF('PR-tampon'!E235=0,"",INDIRECT(NOM_FR_ACCESSOIRES&amp;ADDRESS('PR-tampon'!$E235,COLUMN(REFERENCEMENT_ACCESSOIRES[[#Headers],[TYPE DE POSE]])))))</f>
        <v/>
      </c>
      <c r="K269" s="30" t="str">
        <f ca="1">IF('PR-tampon'!E235="","",IF('PR-tampon'!E235=0,"",IF(INDIRECT(NOM_FR_ACCESSOIRES&amp;ADDRESS('PR-tampon'!$E235,COLUMN(REFERENCEMENT_ACCESSOIRES[[#Headers],[OBSERVATIONS SUR DOMAINE D''EMPLOI]])))=0,"",INDIRECT(NOM_FR_ACCESSOIRES&amp;ADDRESS('PR-tampon'!$E235,COLUMN(REFERENCEMENT_ACCESSOIRES[[#Headers],[OBSERVATIONS SUR DOMAINE D''EMPLOI]]))))))</f>
        <v/>
      </c>
      <c r="L269" s="30" t="str">
        <f ca="1">IF('PR-tampon'!$E235="","",IF('PR-tampon'!$E235=0,"",INDIRECT(NOM_FR_ACCESSOIRES&amp;ADDRESS('PR-tampon'!$E235,COLUMN(REFERENCEMENT_ACCESSOIRES[[#Headers],[REVETEMENT VISE]])))))</f>
        <v/>
      </c>
      <c r="M269" s="30" t="str">
        <f ca="1">IF('PR-tampon'!$E235="","",IF('PR-tampon'!$E235=0,"",IF(INDIRECT(NOM_FR_ACCESSOIRES&amp;ADDRESS('PR-tampon'!$E235,COLUMN(REFERENCEMENT_ACCESSOIRES[[#Headers],[PRODUITS D''ETANCHEITE]])))=0,"",INDIRECT(NOM_FR_ACCESSOIRES&amp;ADDRESS('PR-tampon'!$E235,COLUMN(REFERENCEMENT_ACCESSOIRES[[#Headers],[PRODUITS D''ETANCHEITE]]))))))</f>
        <v/>
      </c>
      <c r="N269" s="30" t="str">
        <f ca="1">IF('PR-tampon'!$E235="","",IF('PR-tampon'!$E235=0,"",INDIRECT(NOM_FR_ACCESSOIRES&amp;ADDRESS('PR-tampon'!$E235,COLUMN(REFERENCEMENT_ACCESSOIRES[[#Headers],[CHAPE OU MORTIER VISE]])))))</f>
        <v/>
      </c>
      <c r="O269" s="30" t="str">
        <f ca="1">IF('PR-tampon'!$E235="","",IF('PR-tampon'!$E235=0,"",IF(INDIRECT(NOM_FR_ACCESSOIRES&amp;ADDRESS('PR-tampon'!$E235,COLUMN(REFERENCEMENT_ACCESSOIRES[[#Headers],[RESULTAT TYPE ISOLANT]])))=0,"",INDIRECT(NOM_FR_ACCESSOIRES&amp;ADDRESS('PR-tampon'!$E235,COLUMN(REFERENCEMENT_ACCESSOIRES[[#Headers],[RESULTAT TYPE ISOLANT]]))))))</f>
        <v/>
      </c>
    </row>
    <row r="270" spans="2:15" ht="70.150000000000006" customHeight="1" x14ac:dyDescent="0.25">
      <c r="B270" s="8" t="str">
        <f ca="1">IF('PR-tampon'!E236="","",IF('PR-tampon'!E236=0,"",INDIRECT(NOM_FR_ACCESSOIRES&amp;ADDRESS('PR-tampon'!$E236,COLUMN(REFERENCEMENT_ACCESSOIRES[[#Headers],[DATE REFERENCEMENT]])))))</f>
        <v/>
      </c>
      <c r="C270" s="2" t="str">
        <f ca="1">IF('PR-tampon'!E236="","",IF('PR-tampon'!E236=0,"",INDIRECT(NOM_FR_ACCESSOIRES&amp;ADDRESS('PR-tampon'!$E236,COLUMN(REFERENCEMENT_ACCESSOIRES[[#Headers],[TYPE DE PROCEDE]])))))</f>
        <v/>
      </c>
      <c r="D270" s="2" t="str">
        <f ca="1">IF('PR-tampon'!E236="","",IF('PR-tampon'!E236=0,"",INDIRECT(NOM_FR_ACCESSOIRES&amp;ADDRESS('PR-tampon'!$E236,COLUMN(REFERENCEMENT_ACCESSOIRES[[#Headers],[NOM COMMERCIAL DU PROCEDE]])))))</f>
        <v/>
      </c>
      <c r="E270" s="2" t="str">
        <f ca="1">IF('PR-tampon'!E236="","",IF('PR-tampon'!E236=0,"",INDIRECT(NOM_FR_ACCESSOIRES&amp;ADDRESS('PR-tampon'!$E236,COLUMN(REFERENCEMENT_ACCESSOIRES[[#Headers],[FABRICANT/TITULAIRE]])))))</f>
        <v/>
      </c>
      <c r="F270" s="2" t="str">
        <f ca="1">IF('PR-tampon'!E236="","",IF('PR-tampon'!E236=0,"",INDIRECT(NOM_FR_ACCESSOIRES&amp;ADDRESS('PR-tampon'!$E236,COLUMN(REFERENCEMENT_ACCESSOIRES[[#Headers],[TYPE DE DOCUMENT DE REFERENCE]])))))</f>
        <v/>
      </c>
      <c r="G270" s="2" t="str">
        <f ca="1">IF('PR-tampon'!E236="","",IF('PR-tampon'!E236=0,"",INDIRECT(NOM_FR_ACCESSOIRES&amp;ADDRESS('PR-tampon'!$E236,COLUMN(REFERENCEMENT_ACCESSOIRES[[#Headers],[REF]])))))</f>
        <v/>
      </c>
      <c r="H270" s="8" t="str">
        <f ca="1">IF('PR-tampon'!E236="","",IF('PR-tampon'!E236=0,"",INDIRECT(NOM_FR_ACCESSOIRES&amp;ADDRESS('PR-tampon'!$E236,COLUMN(REFERENCEMENT_ACCESSOIRES[[#Headers],[AVIS LIMITE AU]])))))</f>
        <v/>
      </c>
      <c r="I270" s="8" t="str">
        <f ca="1">IF('PR-tampon'!E236="","",IF('PR-tampon'!E236=0,"",INDIRECT(NOM_FR_ACCESSOIRES&amp;ADDRESS('PR-tampon'!$E236,COLUMN(REFERENCEMENT_ACCESSOIRES[[#Headers],[TC/TNC
dans le domaine d''emploi visé]])))))</f>
        <v/>
      </c>
      <c r="J270" s="30" t="str">
        <f ca="1">IF('PR-tampon'!E236="","",IF('PR-tampon'!E236=0,"",INDIRECT(NOM_FR_ACCESSOIRES&amp;ADDRESS('PR-tampon'!$E236,COLUMN(REFERENCEMENT_ACCESSOIRES[[#Headers],[TYPE DE POSE]])))))</f>
        <v/>
      </c>
      <c r="K270" s="30" t="str">
        <f ca="1">IF('PR-tampon'!E236="","",IF('PR-tampon'!E236=0,"",IF(INDIRECT(NOM_FR_ACCESSOIRES&amp;ADDRESS('PR-tampon'!$E236,COLUMN(REFERENCEMENT_ACCESSOIRES[[#Headers],[OBSERVATIONS SUR DOMAINE D''EMPLOI]])))=0,"",INDIRECT(NOM_FR_ACCESSOIRES&amp;ADDRESS('PR-tampon'!$E236,COLUMN(REFERENCEMENT_ACCESSOIRES[[#Headers],[OBSERVATIONS SUR DOMAINE D''EMPLOI]]))))))</f>
        <v/>
      </c>
      <c r="L270" s="30" t="str">
        <f ca="1">IF('PR-tampon'!$E236="","",IF('PR-tampon'!$E236=0,"",INDIRECT(NOM_FR_ACCESSOIRES&amp;ADDRESS('PR-tampon'!$E236,COLUMN(REFERENCEMENT_ACCESSOIRES[[#Headers],[REVETEMENT VISE]])))))</f>
        <v/>
      </c>
      <c r="M270" s="30" t="str">
        <f ca="1">IF('PR-tampon'!$E236="","",IF('PR-tampon'!$E236=0,"",IF(INDIRECT(NOM_FR_ACCESSOIRES&amp;ADDRESS('PR-tampon'!$E236,COLUMN(REFERENCEMENT_ACCESSOIRES[[#Headers],[PRODUITS D''ETANCHEITE]])))=0,"",INDIRECT(NOM_FR_ACCESSOIRES&amp;ADDRESS('PR-tampon'!$E236,COLUMN(REFERENCEMENT_ACCESSOIRES[[#Headers],[PRODUITS D''ETANCHEITE]]))))))</f>
        <v/>
      </c>
      <c r="N270" s="30" t="str">
        <f ca="1">IF('PR-tampon'!$E236="","",IF('PR-tampon'!$E236=0,"",INDIRECT(NOM_FR_ACCESSOIRES&amp;ADDRESS('PR-tampon'!$E236,COLUMN(REFERENCEMENT_ACCESSOIRES[[#Headers],[CHAPE OU MORTIER VISE]])))))</f>
        <v/>
      </c>
      <c r="O270" s="30" t="str">
        <f ca="1">IF('PR-tampon'!$E236="","",IF('PR-tampon'!$E236=0,"",IF(INDIRECT(NOM_FR_ACCESSOIRES&amp;ADDRESS('PR-tampon'!$E236,COLUMN(REFERENCEMENT_ACCESSOIRES[[#Headers],[RESULTAT TYPE ISOLANT]])))=0,"",INDIRECT(NOM_FR_ACCESSOIRES&amp;ADDRESS('PR-tampon'!$E236,COLUMN(REFERENCEMENT_ACCESSOIRES[[#Headers],[RESULTAT TYPE ISOLANT]]))))))</f>
        <v/>
      </c>
    </row>
    <row r="271" spans="2:15" ht="70.150000000000006" customHeight="1" x14ac:dyDescent="0.25">
      <c r="B271" s="8" t="str">
        <f ca="1">IF('PR-tampon'!E237="","",IF('PR-tampon'!E237=0,"",INDIRECT(NOM_FR_ACCESSOIRES&amp;ADDRESS('PR-tampon'!$E237,COLUMN(REFERENCEMENT_ACCESSOIRES[[#Headers],[DATE REFERENCEMENT]])))))</f>
        <v/>
      </c>
      <c r="C271" s="2" t="str">
        <f ca="1">IF('PR-tampon'!E237="","",IF('PR-tampon'!E237=0,"",INDIRECT(NOM_FR_ACCESSOIRES&amp;ADDRESS('PR-tampon'!$E237,COLUMN(REFERENCEMENT_ACCESSOIRES[[#Headers],[TYPE DE PROCEDE]])))))</f>
        <v/>
      </c>
      <c r="D271" s="2" t="str">
        <f ca="1">IF('PR-tampon'!E237="","",IF('PR-tampon'!E237=0,"",INDIRECT(NOM_FR_ACCESSOIRES&amp;ADDRESS('PR-tampon'!$E237,COLUMN(REFERENCEMENT_ACCESSOIRES[[#Headers],[NOM COMMERCIAL DU PROCEDE]])))))</f>
        <v/>
      </c>
      <c r="E271" s="2" t="str">
        <f ca="1">IF('PR-tampon'!E237="","",IF('PR-tampon'!E237=0,"",INDIRECT(NOM_FR_ACCESSOIRES&amp;ADDRESS('PR-tampon'!$E237,COLUMN(REFERENCEMENT_ACCESSOIRES[[#Headers],[FABRICANT/TITULAIRE]])))))</f>
        <v/>
      </c>
      <c r="F271" s="2" t="str">
        <f ca="1">IF('PR-tampon'!E237="","",IF('PR-tampon'!E237=0,"",INDIRECT(NOM_FR_ACCESSOIRES&amp;ADDRESS('PR-tampon'!$E237,COLUMN(REFERENCEMENT_ACCESSOIRES[[#Headers],[TYPE DE DOCUMENT DE REFERENCE]])))))</f>
        <v/>
      </c>
      <c r="G271" s="2" t="str">
        <f ca="1">IF('PR-tampon'!E237="","",IF('PR-tampon'!E237=0,"",INDIRECT(NOM_FR_ACCESSOIRES&amp;ADDRESS('PR-tampon'!$E237,COLUMN(REFERENCEMENT_ACCESSOIRES[[#Headers],[REF]])))))</f>
        <v/>
      </c>
      <c r="H271" s="8" t="str">
        <f ca="1">IF('PR-tampon'!E237="","",IF('PR-tampon'!E237=0,"",INDIRECT(NOM_FR_ACCESSOIRES&amp;ADDRESS('PR-tampon'!$E237,COLUMN(REFERENCEMENT_ACCESSOIRES[[#Headers],[AVIS LIMITE AU]])))))</f>
        <v/>
      </c>
      <c r="I271" s="8" t="str">
        <f ca="1">IF('PR-tampon'!E237="","",IF('PR-tampon'!E237=0,"",INDIRECT(NOM_FR_ACCESSOIRES&amp;ADDRESS('PR-tampon'!$E237,COLUMN(REFERENCEMENT_ACCESSOIRES[[#Headers],[TC/TNC
dans le domaine d''emploi visé]])))))</f>
        <v/>
      </c>
      <c r="J271" s="30" t="str">
        <f ca="1">IF('PR-tampon'!E237="","",IF('PR-tampon'!E237=0,"",INDIRECT(NOM_FR_ACCESSOIRES&amp;ADDRESS('PR-tampon'!$E237,COLUMN(REFERENCEMENT_ACCESSOIRES[[#Headers],[TYPE DE POSE]])))))</f>
        <v/>
      </c>
      <c r="K271" s="30" t="str">
        <f ca="1">IF('PR-tampon'!E237="","",IF('PR-tampon'!E237=0,"",IF(INDIRECT(NOM_FR_ACCESSOIRES&amp;ADDRESS('PR-tampon'!$E237,COLUMN(REFERENCEMENT_ACCESSOIRES[[#Headers],[OBSERVATIONS SUR DOMAINE D''EMPLOI]])))=0,"",INDIRECT(NOM_FR_ACCESSOIRES&amp;ADDRESS('PR-tampon'!$E237,COLUMN(REFERENCEMENT_ACCESSOIRES[[#Headers],[OBSERVATIONS SUR DOMAINE D''EMPLOI]]))))))</f>
        <v/>
      </c>
      <c r="L271" s="30" t="str">
        <f ca="1">IF('PR-tampon'!$E237="","",IF('PR-tampon'!$E237=0,"",INDIRECT(NOM_FR_ACCESSOIRES&amp;ADDRESS('PR-tampon'!$E237,COLUMN(REFERENCEMENT_ACCESSOIRES[[#Headers],[REVETEMENT VISE]])))))</f>
        <v/>
      </c>
      <c r="M271" s="30" t="str">
        <f ca="1">IF('PR-tampon'!$E237="","",IF('PR-tampon'!$E237=0,"",IF(INDIRECT(NOM_FR_ACCESSOIRES&amp;ADDRESS('PR-tampon'!$E237,COLUMN(REFERENCEMENT_ACCESSOIRES[[#Headers],[PRODUITS D''ETANCHEITE]])))=0,"",INDIRECT(NOM_FR_ACCESSOIRES&amp;ADDRESS('PR-tampon'!$E237,COLUMN(REFERENCEMENT_ACCESSOIRES[[#Headers],[PRODUITS D''ETANCHEITE]]))))))</f>
        <v/>
      </c>
      <c r="N271" s="30" t="str">
        <f ca="1">IF('PR-tampon'!$E237="","",IF('PR-tampon'!$E237=0,"",INDIRECT(NOM_FR_ACCESSOIRES&amp;ADDRESS('PR-tampon'!$E237,COLUMN(REFERENCEMENT_ACCESSOIRES[[#Headers],[CHAPE OU MORTIER VISE]])))))</f>
        <v/>
      </c>
      <c r="O271" s="30" t="str">
        <f ca="1">IF('PR-tampon'!$E237="","",IF('PR-tampon'!$E237=0,"",IF(INDIRECT(NOM_FR_ACCESSOIRES&amp;ADDRESS('PR-tampon'!$E237,COLUMN(REFERENCEMENT_ACCESSOIRES[[#Headers],[RESULTAT TYPE ISOLANT]])))=0,"",INDIRECT(NOM_FR_ACCESSOIRES&amp;ADDRESS('PR-tampon'!$E237,COLUMN(REFERENCEMENT_ACCESSOIRES[[#Headers],[RESULTAT TYPE ISOLANT]]))))))</f>
        <v/>
      </c>
    </row>
    <row r="272" spans="2:15" ht="70.150000000000006" customHeight="1" x14ac:dyDescent="0.25">
      <c r="B272" s="8" t="str">
        <f ca="1">IF('PR-tampon'!E238="","",IF('PR-tampon'!E238=0,"",INDIRECT(NOM_FR_ACCESSOIRES&amp;ADDRESS('PR-tampon'!$E238,COLUMN(REFERENCEMENT_ACCESSOIRES[[#Headers],[DATE REFERENCEMENT]])))))</f>
        <v/>
      </c>
      <c r="C272" s="2" t="str">
        <f ca="1">IF('PR-tampon'!E238="","",IF('PR-tampon'!E238=0,"",INDIRECT(NOM_FR_ACCESSOIRES&amp;ADDRESS('PR-tampon'!$E238,COLUMN(REFERENCEMENT_ACCESSOIRES[[#Headers],[TYPE DE PROCEDE]])))))</f>
        <v/>
      </c>
      <c r="D272" s="2" t="str">
        <f ca="1">IF('PR-tampon'!E238="","",IF('PR-tampon'!E238=0,"",INDIRECT(NOM_FR_ACCESSOIRES&amp;ADDRESS('PR-tampon'!$E238,COLUMN(REFERENCEMENT_ACCESSOIRES[[#Headers],[NOM COMMERCIAL DU PROCEDE]])))))</f>
        <v/>
      </c>
      <c r="E272" s="2" t="str">
        <f ca="1">IF('PR-tampon'!E238="","",IF('PR-tampon'!E238=0,"",INDIRECT(NOM_FR_ACCESSOIRES&amp;ADDRESS('PR-tampon'!$E238,COLUMN(REFERENCEMENT_ACCESSOIRES[[#Headers],[FABRICANT/TITULAIRE]])))))</f>
        <v/>
      </c>
      <c r="F272" s="2" t="str">
        <f ca="1">IF('PR-tampon'!E238="","",IF('PR-tampon'!E238=0,"",INDIRECT(NOM_FR_ACCESSOIRES&amp;ADDRESS('PR-tampon'!$E238,COLUMN(REFERENCEMENT_ACCESSOIRES[[#Headers],[TYPE DE DOCUMENT DE REFERENCE]])))))</f>
        <v/>
      </c>
      <c r="G272" s="2" t="str">
        <f ca="1">IF('PR-tampon'!E238="","",IF('PR-tampon'!E238=0,"",INDIRECT(NOM_FR_ACCESSOIRES&amp;ADDRESS('PR-tampon'!$E238,COLUMN(REFERENCEMENT_ACCESSOIRES[[#Headers],[REF]])))))</f>
        <v/>
      </c>
      <c r="H272" s="8" t="str">
        <f ca="1">IF('PR-tampon'!E238="","",IF('PR-tampon'!E238=0,"",INDIRECT(NOM_FR_ACCESSOIRES&amp;ADDRESS('PR-tampon'!$E238,COLUMN(REFERENCEMENT_ACCESSOIRES[[#Headers],[AVIS LIMITE AU]])))))</f>
        <v/>
      </c>
      <c r="I272" s="8" t="str">
        <f ca="1">IF('PR-tampon'!E238="","",IF('PR-tampon'!E238=0,"",INDIRECT(NOM_FR_ACCESSOIRES&amp;ADDRESS('PR-tampon'!$E238,COLUMN(REFERENCEMENT_ACCESSOIRES[[#Headers],[TC/TNC
dans le domaine d''emploi visé]])))))</f>
        <v/>
      </c>
      <c r="J272" s="30" t="str">
        <f ca="1">IF('PR-tampon'!E238="","",IF('PR-tampon'!E238=0,"",INDIRECT(NOM_FR_ACCESSOIRES&amp;ADDRESS('PR-tampon'!$E238,COLUMN(REFERENCEMENT_ACCESSOIRES[[#Headers],[TYPE DE POSE]])))))</f>
        <v/>
      </c>
      <c r="K272" s="30" t="str">
        <f ca="1">IF('PR-tampon'!E238="","",IF('PR-tampon'!E238=0,"",IF(INDIRECT(NOM_FR_ACCESSOIRES&amp;ADDRESS('PR-tampon'!$E238,COLUMN(REFERENCEMENT_ACCESSOIRES[[#Headers],[OBSERVATIONS SUR DOMAINE D''EMPLOI]])))=0,"",INDIRECT(NOM_FR_ACCESSOIRES&amp;ADDRESS('PR-tampon'!$E238,COLUMN(REFERENCEMENT_ACCESSOIRES[[#Headers],[OBSERVATIONS SUR DOMAINE D''EMPLOI]]))))))</f>
        <v/>
      </c>
      <c r="L272" s="30" t="str">
        <f ca="1">IF('PR-tampon'!$E238="","",IF('PR-tampon'!$E238=0,"",INDIRECT(NOM_FR_ACCESSOIRES&amp;ADDRESS('PR-tampon'!$E238,COLUMN(REFERENCEMENT_ACCESSOIRES[[#Headers],[REVETEMENT VISE]])))))</f>
        <v/>
      </c>
      <c r="M272" s="30" t="str">
        <f ca="1">IF('PR-tampon'!$E238="","",IF('PR-tampon'!$E238=0,"",IF(INDIRECT(NOM_FR_ACCESSOIRES&amp;ADDRESS('PR-tampon'!$E238,COLUMN(REFERENCEMENT_ACCESSOIRES[[#Headers],[PRODUITS D''ETANCHEITE]])))=0,"",INDIRECT(NOM_FR_ACCESSOIRES&amp;ADDRESS('PR-tampon'!$E238,COLUMN(REFERENCEMENT_ACCESSOIRES[[#Headers],[PRODUITS D''ETANCHEITE]]))))))</f>
        <v/>
      </c>
      <c r="N272" s="30" t="str">
        <f ca="1">IF('PR-tampon'!$E238="","",IF('PR-tampon'!$E238=0,"",INDIRECT(NOM_FR_ACCESSOIRES&amp;ADDRESS('PR-tampon'!$E238,COLUMN(REFERENCEMENT_ACCESSOIRES[[#Headers],[CHAPE OU MORTIER VISE]])))))</f>
        <v/>
      </c>
      <c r="O272" s="30" t="str">
        <f ca="1">IF('PR-tampon'!$E238="","",IF('PR-tampon'!$E238=0,"",IF(INDIRECT(NOM_FR_ACCESSOIRES&amp;ADDRESS('PR-tampon'!$E238,COLUMN(REFERENCEMENT_ACCESSOIRES[[#Headers],[RESULTAT TYPE ISOLANT]])))=0,"",INDIRECT(NOM_FR_ACCESSOIRES&amp;ADDRESS('PR-tampon'!$E238,COLUMN(REFERENCEMENT_ACCESSOIRES[[#Headers],[RESULTAT TYPE ISOLANT]]))))))</f>
        <v/>
      </c>
    </row>
    <row r="273" spans="2:15" ht="70.150000000000006" customHeight="1" x14ac:dyDescent="0.25">
      <c r="B273" s="8" t="str">
        <f ca="1">IF('PR-tampon'!E239="","",IF('PR-tampon'!E239=0,"",INDIRECT(NOM_FR_ACCESSOIRES&amp;ADDRESS('PR-tampon'!$E239,COLUMN(REFERENCEMENT_ACCESSOIRES[[#Headers],[DATE REFERENCEMENT]])))))</f>
        <v/>
      </c>
      <c r="C273" s="2" t="str">
        <f ca="1">IF('PR-tampon'!E239="","",IF('PR-tampon'!E239=0,"",INDIRECT(NOM_FR_ACCESSOIRES&amp;ADDRESS('PR-tampon'!$E239,COLUMN(REFERENCEMENT_ACCESSOIRES[[#Headers],[TYPE DE PROCEDE]])))))</f>
        <v/>
      </c>
      <c r="D273" s="2" t="str">
        <f ca="1">IF('PR-tampon'!E239="","",IF('PR-tampon'!E239=0,"",INDIRECT(NOM_FR_ACCESSOIRES&amp;ADDRESS('PR-tampon'!$E239,COLUMN(REFERENCEMENT_ACCESSOIRES[[#Headers],[NOM COMMERCIAL DU PROCEDE]])))))</f>
        <v/>
      </c>
      <c r="E273" s="2" t="str">
        <f ca="1">IF('PR-tampon'!E239="","",IF('PR-tampon'!E239=0,"",INDIRECT(NOM_FR_ACCESSOIRES&amp;ADDRESS('PR-tampon'!$E239,COLUMN(REFERENCEMENT_ACCESSOIRES[[#Headers],[FABRICANT/TITULAIRE]])))))</f>
        <v/>
      </c>
      <c r="F273" s="2" t="str">
        <f ca="1">IF('PR-tampon'!E239="","",IF('PR-tampon'!E239=0,"",INDIRECT(NOM_FR_ACCESSOIRES&amp;ADDRESS('PR-tampon'!$E239,COLUMN(REFERENCEMENT_ACCESSOIRES[[#Headers],[TYPE DE DOCUMENT DE REFERENCE]])))))</f>
        <v/>
      </c>
      <c r="G273" s="2" t="str">
        <f ca="1">IF('PR-tampon'!E239="","",IF('PR-tampon'!E239=0,"",INDIRECT(NOM_FR_ACCESSOIRES&amp;ADDRESS('PR-tampon'!$E239,COLUMN(REFERENCEMENT_ACCESSOIRES[[#Headers],[REF]])))))</f>
        <v/>
      </c>
      <c r="H273" s="8" t="str">
        <f ca="1">IF('PR-tampon'!E239="","",IF('PR-tampon'!E239=0,"",INDIRECT(NOM_FR_ACCESSOIRES&amp;ADDRESS('PR-tampon'!$E239,COLUMN(REFERENCEMENT_ACCESSOIRES[[#Headers],[AVIS LIMITE AU]])))))</f>
        <v/>
      </c>
      <c r="I273" s="8" t="str">
        <f ca="1">IF('PR-tampon'!E239="","",IF('PR-tampon'!E239=0,"",INDIRECT(NOM_FR_ACCESSOIRES&amp;ADDRESS('PR-tampon'!$E239,COLUMN(REFERENCEMENT_ACCESSOIRES[[#Headers],[TC/TNC
dans le domaine d''emploi visé]])))))</f>
        <v/>
      </c>
      <c r="J273" s="30" t="str">
        <f ca="1">IF('PR-tampon'!E239="","",IF('PR-tampon'!E239=0,"",INDIRECT(NOM_FR_ACCESSOIRES&amp;ADDRESS('PR-tampon'!$E239,COLUMN(REFERENCEMENT_ACCESSOIRES[[#Headers],[TYPE DE POSE]])))))</f>
        <v/>
      </c>
      <c r="K273" s="30" t="str">
        <f ca="1">IF('PR-tampon'!E239="","",IF('PR-tampon'!E239=0,"",IF(INDIRECT(NOM_FR_ACCESSOIRES&amp;ADDRESS('PR-tampon'!$E239,COLUMN(REFERENCEMENT_ACCESSOIRES[[#Headers],[OBSERVATIONS SUR DOMAINE D''EMPLOI]])))=0,"",INDIRECT(NOM_FR_ACCESSOIRES&amp;ADDRESS('PR-tampon'!$E239,COLUMN(REFERENCEMENT_ACCESSOIRES[[#Headers],[OBSERVATIONS SUR DOMAINE D''EMPLOI]]))))))</f>
        <v/>
      </c>
      <c r="L273" s="30" t="str">
        <f ca="1">IF('PR-tampon'!$E239="","",IF('PR-tampon'!$E239=0,"",INDIRECT(NOM_FR_ACCESSOIRES&amp;ADDRESS('PR-tampon'!$E239,COLUMN(REFERENCEMENT_ACCESSOIRES[[#Headers],[REVETEMENT VISE]])))))</f>
        <v/>
      </c>
      <c r="M273" s="30" t="str">
        <f ca="1">IF('PR-tampon'!$E239="","",IF('PR-tampon'!$E239=0,"",IF(INDIRECT(NOM_FR_ACCESSOIRES&amp;ADDRESS('PR-tampon'!$E239,COLUMN(REFERENCEMENT_ACCESSOIRES[[#Headers],[PRODUITS D''ETANCHEITE]])))=0,"",INDIRECT(NOM_FR_ACCESSOIRES&amp;ADDRESS('PR-tampon'!$E239,COLUMN(REFERENCEMENT_ACCESSOIRES[[#Headers],[PRODUITS D''ETANCHEITE]]))))))</f>
        <v/>
      </c>
      <c r="N273" s="30" t="str">
        <f ca="1">IF('PR-tampon'!$E239="","",IF('PR-tampon'!$E239=0,"",INDIRECT(NOM_FR_ACCESSOIRES&amp;ADDRESS('PR-tampon'!$E239,COLUMN(REFERENCEMENT_ACCESSOIRES[[#Headers],[CHAPE OU MORTIER VISE]])))))</f>
        <v/>
      </c>
      <c r="O273" s="30" t="str">
        <f ca="1">IF('PR-tampon'!$E239="","",IF('PR-tampon'!$E239=0,"",IF(INDIRECT(NOM_FR_ACCESSOIRES&amp;ADDRESS('PR-tampon'!$E239,COLUMN(REFERENCEMENT_ACCESSOIRES[[#Headers],[RESULTAT TYPE ISOLANT]])))=0,"",INDIRECT(NOM_FR_ACCESSOIRES&amp;ADDRESS('PR-tampon'!$E239,COLUMN(REFERENCEMENT_ACCESSOIRES[[#Headers],[RESULTAT TYPE ISOLANT]]))))))</f>
        <v/>
      </c>
    </row>
    <row r="274" spans="2:15" ht="70.150000000000006" customHeight="1" x14ac:dyDescent="0.25">
      <c r="B274" s="8" t="str">
        <f ca="1">IF('PR-tampon'!E240="","",IF('PR-tampon'!E240=0,"",INDIRECT(NOM_FR_ACCESSOIRES&amp;ADDRESS('PR-tampon'!$E240,COLUMN(REFERENCEMENT_ACCESSOIRES[[#Headers],[DATE REFERENCEMENT]])))))</f>
        <v/>
      </c>
      <c r="C274" s="2" t="str">
        <f ca="1">IF('PR-tampon'!E240="","",IF('PR-tampon'!E240=0,"",INDIRECT(NOM_FR_ACCESSOIRES&amp;ADDRESS('PR-tampon'!$E240,COLUMN(REFERENCEMENT_ACCESSOIRES[[#Headers],[TYPE DE PROCEDE]])))))</f>
        <v/>
      </c>
      <c r="D274" s="2" t="str">
        <f ca="1">IF('PR-tampon'!E240="","",IF('PR-tampon'!E240=0,"",INDIRECT(NOM_FR_ACCESSOIRES&amp;ADDRESS('PR-tampon'!$E240,COLUMN(REFERENCEMENT_ACCESSOIRES[[#Headers],[NOM COMMERCIAL DU PROCEDE]])))))</f>
        <v/>
      </c>
      <c r="E274" s="2" t="str">
        <f ca="1">IF('PR-tampon'!E240="","",IF('PR-tampon'!E240=0,"",INDIRECT(NOM_FR_ACCESSOIRES&amp;ADDRESS('PR-tampon'!$E240,COLUMN(REFERENCEMENT_ACCESSOIRES[[#Headers],[FABRICANT/TITULAIRE]])))))</f>
        <v/>
      </c>
      <c r="F274" s="2" t="str">
        <f ca="1">IF('PR-tampon'!E240="","",IF('PR-tampon'!E240=0,"",INDIRECT(NOM_FR_ACCESSOIRES&amp;ADDRESS('PR-tampon'!$E240,COLUMN(REFERENCEMENT_ACCESSOIRES[[#Headers],[TYPE DE DOCUMENT DE REFERENCE]])))))</f>
        <v/>
      </c>
      <c r="G274" s="2" t="str">
        <f ca="1">IF('PR-tampon'!E240="","",IF('PR-tampon'!E240=0,"",INDIRECT(NOM_FR_ACCESSOIRES&amp;ADDRESS('PR-tampon'!$E240,COLUMN(REFERENCEMENT_ACCESSOIRES[[#Headers],[REF]])))))</f>
        <v/>
      </c>
      <c r="H274" s="8" t="str">
        <f ca="1">IF('PR-tampon'!E240="","",IF('PR-tampon'!E240=0,"",INDIRECT(NOM_FR_ACCESSOIRES&amp;ADDRESS('PR-tampon'!$E240,COLUMN(REFERENCEMENT_ACCESSOIRES[[#Headers],[AVIS LIMITE AU]])))))</f>
        <v/>
      </c>
      <c r="I274" s="8" t="str">
        <f ca="1">IF('PR-tampon'!E240="","",IF('PR-tampon'!E240=0,"",INDIRECT(NOM_FR_ACCESSOIRES&amp;ADDRESS('PR-tampon'!$E240,COLUMN(REFERENCEMENT_ACCESSOIRES[[#Headers],[TC/TNC
dans le domaine d''emploi visé]])))))</f>
        <v/>
      </c>
      <c r="J274" s="30" t="str">
        <f ca="1">IF('PR-tampon'!E240="","",IF('PR-tampon'!E240=0,"",INDIRECT(NOM_FR_ACCESSOIRES&amp;ADDRESS('PR-tampon'!$E240,COLUMN(REFERENCEMENT_ACCESSOIRES[[#Headers],[TYPE DE POSE]])))))</f>
        <v/>
      </c>
      <c r="K274" s="30" t="str">
        <f ca="1">IF('PR-tampon'!E240="","",IF('PR-tampon'!E240=0,"",IF(INDIRECT(NOM_FR_ACCESSOIRES&amp;ADDRESS('PR-tampon'!$E240,COLUMN(REFERENCEMENT_ACCESSOIRES[[#Headers],[OBSERVATIONS SUR DOMAINE D''EMPLOI]])))=0,"",INDIRECT(NOM_FR_ACCESSOIRES&amp;ADDRESS('PR-tampon'!$E240,COLUMN(REFERENCEMENT_ACCESSOIRES[[#Headers],[OBSERVATIONS SUR DOMAINE D''EMPLOI]]))))))</f>
        <v/>
      </c>
      <c r="L274" s="30" t="str">
        <f ca="1">IF('PR-tampon'!$E240="","",IF('PR-tampon'!$E240=0,"",INDIRECT(NOM_FR_ACCESSOIRES&amp;ADDRESS('PR-tampon'!$E240,COLUMN(REFERENCEMENT_ACCESSOIRES[[#Headers],[REVETEMENT VISE]])))))</f>
        <v/>
      </c>
      <c r="M274" s="30" t="str">
        <f ca="1">IF('PR-tampon'!$E240="","",IF('PR-tampon'!$E240=0,"",IF(INDIRECT(NOM_FR_ACCESSOIRES&amp;ADDRESS('PR-tampon'!$E240,COLUMN(REFERENCEMENT_ACCESSOIRES[[#Headers],[PRODUITS D''ETANCHEITE]])))=0,"",INDIRECT(NOM_FR_ACCESSOIRES&amp;ADDRESS('PR-tampon'!$E240,COLUMN(REFERENCEMENT_ACCESSOIRES[[#Headers],[PRODUITS D''ETANCHEITE]]))))))</f>
        <v/>
      </c>
      <c r="N274" s="30" t="str">
        <f ca="1">IF('PR-tampon'!$E240="","",IF('PR-tampon'!$E240=0,"",INDIRECT(NOM_FR_ACCESSOIRES&amp;ADDRESS('PR-tampon'!$E240,COLUMN(REFERENCEMENT_ACCESSOIRES[[#Headers],[CHAPE OU MORTIER VISE]])))))</f>
        <v/>
      </c>
      <c r="O274" s="30" t="str">
        <f ca="1">IF('PR-tampon'!$E240="","",IF('PR-tampon'!$E240=0,"",IF(INDIRECT(NOM_FR_ACCESSOIRES&amp;ADDRESS('PR-tampon'!$E240,COLUMN(REFERENCEMENT_ACCESSOIRES[[#Headers],[RESULTAT TYPE ISOLANT]])))=0,"",INDIRECT(NOM_FR_ACCESSOIRES&amp;ADDRESS('PR-tampon'!$E240,COLUMN(REFERENCEMENT_ACCESSOIRES[[#Headers],[RESULTAT TYPE ISOLANT]]))))))</f>
        <v/>
      </c>
    </row>
    <row r="275" spans="2:15" ht="70.150000000000006" customHeight="1" x14ac:dyDescent="0.25">
      <c r="B275" s="8" t="str">
        <f ca="1">IF('PR-tampon'!E241="","",IF('PR-tampon'!E241=0,"",INDIRECT(NOM_FR_ACCESSOIRES&amp;ADDRESS('PR-tampon'!$E241,COLUMN(REFERENCEMENT_ACCESSOIRES[[#Headers],[DATE REFERENCEMENT]])))))</f>
        <v/>
      </c>
      <c r="C275" s="2" t="str">
        <f ca="1">IF('PR-tampon'!E241="","",IF('PR-tampon'!E241=0,"",INDIRECT(NOM_FR_ACCESSOIRES&amp;ADDRESS('PR-tampon'!$E241,COLUMN(REFERENCEMENT_ACCESSOIRES[[#Headers],[TYPE DE PROCEDE]])))))</f>
        <v/>
      </c>
      <c r="D275" s="2" t="str">
        <f ca="1">IF('PR-tampon'!E241="","",IF('PR-tampon'!E241=0,"",INDIRECT(NOM_FR_ACCESSOIRES&amp;ADDRESS('PR-tampon'!$E241,COLUMN(REFERENCEMENT_ACCESSOIRES[[#Headers],[NOM COMMERCIAL DU PROCEDE]])))))</f>
        <v/>
      </c>
      <c r="E275" s="2" t="str">
        <f ca="1">IF('PR-tampon'!E241="","",IF('PR-tampon'!E241=0,"",INDIRECT(NOM_FR_ACCESSOIRES&amp;ADDRESS('PR-tampon'!$E241,COLUMN(REFERENCEMENT_ACCESSOIRES[[#Headers],[FABRICANT/TITULAIRE]])))))</f>
        <v/>
      </c>
      <c r="F275" s="2" t="str">
        <f ca="1">IF('PR-tampon'!E241="","",IF('PR-tampon'!E241=0,"",INDIRECT(NOM_FR_ACCESSOIRES&amp;ADDRESS('PR-tampon'!$E241,COLUMN(REFERENCEMENT_ACCESSOIRES[[#Headers],[TYPE DE DOCUMENT DE REFERENCE]])))))</f>
        <v/>
      </c>
      <c r="G275" s="2" t="str">
        <f ca="1">IF('PR-tampon'!E241="","",IF('PR-tampon'!E241=0,"",INDIRECT(NOM_FR_ACCESSOIRES&amp;ADDRESS('PR-tampon'!$E241,COLUMN(REFERENCEMENT_ACCESSOIRES[[#Headers],[REF]])))))</f>
        <v/>
      </c>
      <c r="H275" s="8" t="str">
        <f ca="1">IF('PR-tampon'!E241="","",IF('PR-tampon'!E241=0,"",INDIRECT(NOM_FR_ACCESSOIRES&amp;ADDRESS('PR-tampon'!$E241,COLUMN(REFERENCEMENT_ACCESSOIRES[[#Headers],[AVIS LIMITE AU]])))))</f>
        <v/>
      </c>
      <c r="I275" s="8" t="str">
        <f ca="1">IF('PR-tampon'!E241="","",IF('PR-tampon'!E241=0,"",INDIRECT(NOM_FR_ACCESSOIRES&amp;ADDRESS('PR-tampon'!$E241,COLUMN(REFERENCEMENT_ACCESSOIRES[[#Headers],[TC/TNC
dans le domaine d''emploi visé]])))))</f>
        <v/>
      </c>
      <c r="J275" s="30" t="str">
        <f ca="1">IF('PR-tampon'!E241="","",IF('PR-tampon'!E241=0,"",INDIRECT(NOM_FR_ACCESSOIRES&amp;ADDRESS('PR-tampon'!$E241,COLUMN(REFERENCEMENT_ACCESSOIRES[[#Headers],[TYPE DE POSE]])))))</f>
        <v/>
      </c>
      <c r="K275" s="30" t="str">
        <f ca="1">IF('PR-tampon'!E241="","",IF('PR-tampon'!E241=0,"",IF(INDIRECT(NOM_FR_ACCESSOIRES&amp;ADDRESS('PR-tampon'!$E241,COLUMN(REFERENCEMENT_ACCESSOIRES[[#Headers],[OBSERVATIONS SUR DOMAINE D''EMPLOI]])))=0,"",INDIRECT(NOM_FR_ACCESSOIRES&amp;ADDRESS('PR-tampon'!$E241,COLUMN(REFERENCEMENT_ACCESSOIRES[[#Headers],[OBSERVATIONS SUR DOMAINE D''EMPLOI]]))))))</f>
        <v/>
      </c>
      <c r="L275" s="30" t="str">
        <f ca="1">IF('PR-tampon'!$E241="","",IF('PR-tampon'!$E241=0,"",INDIRECT(NOM_FR_ACCESSOIRES&amp;ADDRESS('PR-tampon'!$E241,COLUMN(REFERENCEMENT_ACCESSOIRES[[#Headers],[REVETEMENT VISE]])))))</f>
        <v/>
      </c>
      <c r="M275" s="30" t="str">
        <f ca="1">IF('PR-tampon'!$E241="","",IF('PR-tampon'!$E241=0,"",IF(INDIRECT(NOM_FR_ACCESSOIRES&amp;ADDRESS('PR-tampon'!$E241,COLUMN(REFERENCEMENT_ACCESSOIRES[[#Headers],[PRODUITS D''ETANCHEITE]])))=0,"",INDIRECT(NOM_FR_ACCESSOIRES&amp;ADDRESS('PR-tampon'!$E241,COLUMN(REFERENCEMENT_ACCESSOIRES[[#Headers],[PRODUITS D''ETANCHEITE]]))))))</f>
        <v/>
      </c>
      <c r="N275" s="30" t="str">
        <f ca="1">IF('PR-tampon'!$E241="","",IF('PR-tampon'!$E241=0,"",INDIRECT(NOM_FR_ACCESSOIRES&amp;ADDRESS('PR-tampon'!$E241,COLUMN(REFERENCEMENT_ACCESSOIRES[[#Headers],[CHAPE OU MORTIER VISE]])))))</f>
        <v/>
      </c>
      <c r="O275" s="30" t="str">
        <f ca="1">IF('PR-tampon'!$E241="","",IF('PR-tampon'!$E241=0,"",IF(INDIRECT(NOM_FR_ACCESSOIRES&amp;ADDRESS('PR-tampon'!$E241,COLUMN(REFERENCEMENT_ACCESSOIRES[[#Headers],[RESULTAT TYPE ISOLANT]])))=0,"",INDIRECT(NOM_FR_ACCESSOIRES&amp;ADDRESS('PR-tampon'!$E241,COLUMN(REFERENCEMENT_ACCESSOIRES[[#Headers],[RESULTAT TYPE ISOLANT]]))))))</f>
        <v/>
      </c>
    </row>
    <row r="276" spans="2:15" ht="70.150000000000006" customHeight="1" x14ac:dyDescent="0.25">
      <c r="B276" s="8" t="str">
        <f ca="1">IF('PR-tampon'!E242="","",IF('PR-tampon'!E242=0,"",INDIRECT(NOM_FR_ACCESSOIRES&amp;ADDRESS('PR-tampon'!$E242,COLUMN(REFERENCEMENT_ACCESSOIRES[[#Headers],[DATE REFERENCEMENT]])))))</f>
        <v/>
      </c>
      <c r="C276" s="2" t="str">
        <f ca="1">IF('PR-tampon'!E242="","",IF('PR-tampon'!E242=0,"",INDIRECT(NOM_FR_ACCESSOIRES&amp;ADDRESS('PR-tampon'!$E242,COLUMN(REFERENCEMENT_ACCESSOIRES[[#Headers],[TYPE DE PROCEDE]])))))</f>
        <v/>
      </c>
      <c r="D276" s="2" t="str">
        <f ca="1">IF('PR-tampon'!E242="","",IF('PR-tampon'!E242=0,"",INDIRECT(NOM_FR_ACCESSOIRES&amp;ADDRESS('PR-tampon'!$E242,COLUMN(REFERENCEMENT_ACCESSOIRES[[#Headers],[NOM COMMERCIAL DU PROCEDE]])))))</f>
        <v/>
      </c>
      <c r="E276" s="2" t="str">
        <f ca="1">IF('PR-tampon'!E242="","",IF('PR-tampon'!E242=0,"",INDIRECT(NOM_FR_ACCESSOIRES&amp;ADDRESS('PR-tampon'!$E242,COLUMN(REFERENCEMENT_ACCESSOIRES[[#Headers],[FABRICANT/TITULAIRE]])))))</f>
        <v/>
      </c>
      <c r="F276" s="2" t="str">
        <f ca="1">IF('PR-tampon'!E242="","",IF('PR-tampon'!E242=0,"",INDIRECT(NOM_FR_ACCESSOIRES&amp;ADDRESS('PR-tampon'!$E242,COLUMN(REFERENCEMENT_ACCESSOIRES[[#Headers],[TYPE DE DOCUMENT DE REFERENCE]])))))</f>
        <v/>
      </c>
      <c r="G276" s="2" t="str">
        <f ca="1">IF('PR-tampon'!E242="","",IF('PR-tampon'!E242=0,"",INDIRECT(NOM_FR_ACCESSOIRES&amp;ADDRESS('PR-tampon'!$E242,COLUMN(REFERENCEMENT_ACCESSOIRES[[#Headers],[REF]])))))</f>
        <v/>
      </c>
      <c r="H276" s="8" t="str">
        <f ca="1">IF('PR-tampon'!E242="","",IF('PR-tampon'!E242=0,"",INDIRECT(NOM_FR_ACCESSOIRES&amp;ADDRESS('PR-tampon'!$E242,COLUMN(REFERENCEMENT_ACCESSOIRES[[#Headers],[AVIS LIMITE AU]])))))</f>
        <v/>
      </c>
      <c r="I276" s="8" t="str">
        <f ca="1">IF('PR-tampon'!E242="","",IF('PR-tampon'!E242=0,"",INDIRECT(NOM_FR_ACCESSOIRES&amp;ADDRESS('PR-tampon'!$E242,COLUMN(REFERENCEMENT_ACCESSOIRES[[#Headers],[TC/TNC
dans le domaine d''emploi visé]])))))</f>
        <v/>
      </c>
      <c r="J276" s="30" t="str">
        <f ca="1">IF('PR-tampon'!E242="","",IF('PR-tampon'!E242=0,"",INDIRECT(NOM_FR_ACCESSOIRES&amp;ADDRESS('PR-tampon'!$E242,COLUMN(REFERENCEMENT_ACCESSOIRES[[#Headers],[TYPE DE POSE]])))))</f>
        <v/>
      </c>
      <c r="K276" s="30" t="str">
        <f ca="1">IF('PR-tampon'!E242="","",IF('PR-tampon'!E242=0,"",IF(INDIRECT(NOM_FR_ACCESSOIRES&amp;ADDRESS('PR-tampon'!$E242,COLUMN(REFERENCEMENT_ACCESSOIRES[[#Headers],[OBSERVATIONS SUR DOMAINE D''EMPLOI]])))=0,"",INDIRECT(NOM_FR_ACCESSOIRES&amp;ADDRESS('PR-tampon'!$E242,COLUMN(REFERENCEMENT_ACCESSOIRES[[#Headers],[OBSERVATIONS SUR DOMAINE D''EMPLOI]]))))))</f>
        <v/>
      </c>
      <c r="L276" s="30" t="str">
        <f ca="1">IF('PR-tampon'!$E242="","",IF('PR-tampon'!$E242=0,"",INDIRECT(NOM_FR_ACCESSOIRES&amp;ADDRESS('PR-tampon'!$E242,COLUMN(REFERENCEMENT_ACCESSOIRES[[#Headers],[REVETEMENT VISE]])))))</f>
        <v/>
      </c>
      <c r="M276" s="30" t="str">
        <f ca="1">IF('PR-tampon'!$E242="","",IF('PR-tampon'!$E242=0,"",IF(INDIRECT(NOM_FR_ACCESSOIRES&amp;ADDRESS('PR-tampon'!$E242,COLUMN(REFERENCEMENT_ACCESSOIRES[[#Headers],[PRODUITS D''ETANCHEITE]])))=0,"",INDIRECT(NOM_FR_ACCESSOIRES&amp;ADDRESS('PR-tampon'!$E242,COLUMN(REFERENCEMENT_ACCESSOIRES[[#Headers],[PRODUITS D''ETANCHEITE]]))))))</f>
        <v/>
      </c>
      <c r="N276" s="30" t="str">
        <f ca="1">IF('PR-tampon'!$E242="","",IF('PR-tampon'!$E242=0,"",INDIRECT(NOM_FR_ACCESSOIRES&amp;ADDRESS('PR-tampon'!$E242,COLUMN(REFERENCEMENT_ACCESSOIRES[[#Headers],[CHAPE OU MORTIER VISE]])))))</f>
        <v/>
      </c>
      <c r="O276" s="30" t="str">
        <f ca="1">IF('PR-tampon'!$E242="","",IF('PR-tampon'!$E242=0,"",IF(INDIRECT(NOM_FR_ACCESSOIRES&amp;ADDRESS('PR-tampon'!$E242,COLUMN(REFERENCEMENT_ACCESSOIRES[[#Headers],[RESULTAT TYPE ISOLANT]])))=0,"",INDIRECT(NOM_FR_ACCESSOIRES&amp;ADDRESS('PR-tampon'!$E242,COLUMN(REFERENCEMENT_ACCESSOIRES[[#Headers],[RESULTAT TYPE ISOLANT]]))))))</f>
        <v/>
      </c>
    </row>
    <row r="277" spans="2:15" ht="70.150000000000006" customHeight="1" x14ac:dyDescent="0.25">
      <c r="B277" s="8" t="str">
        <f ca="1">IF('PR-tampon'!E243="","",IF('PR-tampon'!E243=0,"",INDIRECT(NOM_FR_ACCESSOIRES&amp;ADDRESS('PR-tampon'!$E243,COLUMN(REFERENCEMENT_ACCESSOIRES[[#Headers],[DATE REFERENCEMENT]])))))</f>
        <v/>
      </c>
      <c r="C277" s="2" t="str">
        <f ca="1">IF('PR-tampon'!E243="","",IF('PR-tampon'!E243=0,"",INDIRECT(NOM_FR_ACCESSOIRES&amp;ADDRESS('PR-tampon'!$E243,COLUMN(REFERENCEMENT_ACCESSOIRES[[#Headers],[TYPE DE PROCEDE]])))))</f>
        <v/>
      </c>
      <c r="D277" s="2" t="str">
        <f ca="1">IF('PR-tampon'!E243="","",IF('PR-tampon'!E243=0,"",INDIRECT(NOM_FR_ACCESSOIRES&amp;ADDRESS('PR-tampon'!$E243,COLUMN(REFERENCEMENT_ACCESSOIRES[[#Headers],[NOM COMMERCIAL DU PROCEDE]])))))</f>
        <v/>
      </c>
      <c r="E277" s="2" t="str">
        <f ca="1">IF('PR-tampon'!E243="","",IF('PR-tampon'!E243=0,"",INDIRECT(NOM_FR_ACCESSOIRES&amp;ADDRESS('PR-tampon'!$E243,COLUMN(REFERENCEMENT_ACCESSOIRES[[#Headers],[FABRICANT/TITULAIRE]])))))</f>
        <v/>
      </c>
      <c r="F277" s="2" t="str">
        <f ca="1">IF('PR-tampon'!E243="","",IF('PR-tampon'!E243=0,"",INDIRECT(NOM_FR_ACCESSOIRES&amp;ADDRESS('PR-tampon'!$E243,COLUMN(REFERENCEMENT_ACCESSOIRES[[#Headers],[TYPE DE DOCUMENT DE REFERENCE]])))))</f>
        <v/>
      </c>
      <c r="G277" s="2" t="str">
        <f ca="1">IF('PR-tampon'!E243="","",IF('PR-tampon'!E243=0,"",INDIRECT(NOM_FR_ACCESSOIRES&amp;ADDRESS('PR-tampon'!$E243,COLUMN(REFERENCEMENT_ACCESSOIRES[[#Headers],[REF]])))))</f>
        <v/>
      </c>
      <c r="H277" s="8" t="str">
        <f ca="1">IF('PR-tampon'!E243="","",IF('PR-tampon'!E243=0,"",INDIRECT(NOM_FR_ACCESSOIRES&amp;ADDRESS('PR-tampon'!$E243,COLUMN(REFERENCEMENT_ACCESSOIRES[[#Headers],[AVIS LIMITE AU]])))))</f>
        <v/>
      </c>
      <c r="I277" s="8" t="str">
        <f ca="1">IF('PR-tampon'!E243="","",IF('PR-tampon'!E243=0,"",INDIRECT(NOM_FR_ACCESSOIRES&amp;ADDRESS('PR-tampon'!$E243,COLUMN(REFERENCEMENT_ACCESSOIRES[[#Headers],[TC/TNC
dans le domaine d''emploi visé]])))))</f>
        <v/>
      </c>
      <c r="J277" s="30" t="str">
        <f ca="1">IF('PR-tampon'!E243="","",IF('PR-tampon'!E243=0,"",INDIRECT(NOM_FR_ACCESSOIRES&amp;ADDRESS('PR-tampon'!$E243,COLUMN(REFERENCEMENT_ACCESSOIRES[[#Headers],[TYPE DE POSE]])))))</f>
        <v/>
      </c>
      <c r="K277" s="30" t="str">
        <f ca="1">IF('PR-tampon'!E243="","",IF('PR-tampon'!E243=0,"",IF(INDIRECT(NOM_FR_ACCESSOIRES&amp;ADDRESS('PR-tampon'!$E243,COLUMN(REFERENCEMENT_ACCESSOIRES[[#Headers],[OBSERVATIONS SUR DOMAINE D''EMPLOI]])))=0,"",INDIRECT(NOM_FR_ACCESSOIRES&amp;ADDRESS('PR-tampon'!$E243,COLUMN(REFERENCEMENT_ACCESSOIRES[[#Headers],[OBSERVATIONS SUR DOMAINE D''EMPLOI]]))))))</f>
        <v/>
      </c>
      <c r="L277" s="30" t="str">
        <f ca="1">IF('PR-tampon'!$E243="","",IF('PR-tampon'!$E243=0,"",INDIRECT(NOM_FR_ACCESSOIRES&amp;ADDRESS('PR-tampon'!$E243,COLUMN(REFERENCEMENT_ACCESSOIRES[[#Headers],[REVETEMENT VISE]])))))</f>
        <v/>
      </c>
      <c r="M277" s="30" t="str">
        <f ca="1">IF('PR-tampon'!$E243="","",IF('PR-tampon'!$E243=0,"",IF(INDIRECT(NOM_FR_ACCESSOIRES&amp;ADDRESS('PR-tampon'!$E243,COLUMN(REFERENCEMENT_ACCESSOIRES[[#Headers],[PRODUITS D''ETANCHEITE]])))=0,"",INDIRECT(NOM_FR_ACCESSOIRES&amp;ADDRESS('PR-tampon'!$E243,COLUMN(REFERENCEMENT_ACCESSOIRES[[#Headers],[PRODUITS D''ETANCHEITE]]))))))</f>
        <v/>
      </c>
      <c r="N277" s="30" t="str">
        <f ca="1">IF('PR-tampon'!$E243="","",IF('PR-tampon'!$E243=0,"",INDIRECT(NOM_FR_ACCESSOIRES&amp;ADDRESS('PR-tampon'!$E243,COLUMN(REFERENCEMENT_ACCESSOIRES[[#Headers],[CHAPE OU MORTIER VISE]])))))</f>
        <v/>
      </c>
      <c r="O277" s="30" t="str">
        <f ca="1">IF('PR-tampon'!$E243="","",IF('PR-tampon'!$E243=0,"",IF(INDIRECT(NOM_FR_ACCESSOIRES&amp;ADDRESS('PR-tampon'!$E243,COLUMN(REFERENCEMENT_ACCESSOIRES[[#Headers],[RESULTAT TYPE ISOLANT]])))=0,"",INDIRECT(NOM_FR_ACCESSOIRES&amp;ADDRESS('PR-tampon'!$E243,COLUMN(REFERENCEMENT_ACCESSOIRES[[#Headers],[RESULTAT TYPE ISOLANT]]))))))</f>
        <v/>
      </c>
    </row>
    <row r="278" spans="2:15" ht="70.150000000000006" customHeight="1" x14ac:dyDescent="0.25">
      <c r="B278" s="8" t="str">
        <f ca="1">IF('PR-tampon'!E244="","",IF('PR-tampon'!E244=0,"",INDIRECT(NOM_FR_ACCESSOIRES&amp;ADDRESS('PR-tampon'!$E244,COLUMN(REFERENCEMENT_ACCESSOIRES[[#Headers],[DATE REFERENCEMENT]])))))</f>
        <v/>
      </c>
      <c r="C278" s="2" t="str">
        <f ca="1">IF('PR-tampon'!E244="","",IF('PR-tampon'!E244=0,"",INDIRECT(NOM_FR_ACCESSOIRES&amp;ADDRESS('PR-tampon'!$E244,COLUMN(REFERENCEMENT_ACCESSOIRES[[#Headers],[TYPE DE PROCEDE]])))))</f>
        <v/>
      </c>
      <c r="D278" s="2" t="str">
        <f ca="1">IF('PR-tampon'!E244="","",IF('PR-tampon'!E244=0,"",INDIRECT(NOM_FR_ACCESSOIRES&amp;ADDRESS('PR-tampon'!$E244,COLUMN(REFERENCEMENT_ACCESSOIRES[[#Headers],[NOM COMMERCIAL DU PROCEDE]])))))</f>
        <v/>
      </c>
      <c r="E278" s="2" t="str">
        <f ca="1">IF('PR-tampon'!E244="","",IF('PR-tampon'!E244=0,"",INDIRECT(NOM_FR_ACCESSOIRES&amp;ADDRESS('PR-tampon'!$E244,COLUMN(REFERENCEMENT_ACCESSOIRES[[#Headers],[FABRICANT/TITULAIRE]])))))</f>
        <v/>
      </c>
      <c r="F278" s="2" t="str">
        <f ca="1">IF('PR-tampon'!E244="","",IF('PR-tampon'!E244=0,"",INDIRECT(NOM_FR_ACCESSOIRES&amp;ADDRESS('PR-tampon'!$E244,COLUMN(REFERENCEMENT_ACCESSOIRES[[#Headers],[TYPE DE DOCUMENT DE REFERENCE]])))))</f>
        <v/>
      </c>
      <c r="G278" s="2" t="str">
        <f ca="1">IF('PR-tampon'!E244="","",IF('PR-tampon'!E244=0,"",INDIRECT(NOM_FR_ACCESSOIRES&amp;ADDRESS('PR-tampon'!$E244,COLUMN(REFERENCEMENT_ACCESSOIRES[[#Headers],[REF]])))))</f>
        <v/>
      </c>
      <c r="H278" s="8" t="str">
        <f ca="1">IF('PR-tampon'!E244="","",IF('PR-tampon'!E244=0,"",INDIRECT(NOM_FR_ACCESSOIRES&amp;ADDRESS('PR-tampon'!$E244,COLUMN(REFERENCEMENT_ACCESSOIRES[[#Headers],[AVIS LIMITE AU]])))))</f>
        <v/>
      </c>
      <c r="I278" s="8" t="str">
        <f ca="1">IF('PR-tampon'!E244="","",IF('PR-tampon'!E244=0,"",INDIRECT(NOM_FR_ACCESSOIRES&amp;ADDRESS('PR-tampon'!$E244,COLUMN(REFERENCEMENT_ACCESSOIRES[[#Headers],[TC/TNC
dans le domaine d''emploi visé]])))))</f>
        <v/>
      </c>
      <c r="J278" s="30" t="str">
        <f ca="1">IF('PR-tampon'!E244="","",IF('PR-tampon'!E244=0,"",INDIRECT(NOM_FR_ACCESSOIRES&amp;ADDRESS('PR-tampon'!$E244,COLUMN(REFERENCEMENT_ACCESSOIRES[[#Headers],[TYPE DE POSE]])))))</f>
        <v/>
      </c>
      <c r="K278" s="30" t="str">
        <f ca="1">IF('PR-tampon'!E244="","",IF('PR-tampon'!E244=0,"",IF(INDIRECT(NOM_FR_ACCESSOIRES&amp;ADDRESS('PR-tampon'!$E244,COLUMN(REFERENCEMENT_ACCESSOIRES[[#Headers],[OBSERVATIONS SUR DOMAINE D''EMPLOI]])))=0,"",INDIRECT(NOM_FR_ACCESSOIRES&amp;ADDRESS('PR-tampon'!$E244,COLUMN(REFERENCEMENT_ACCESSOIRES[[#Headers],[OBSERVATIONS SUR DOMAINE D''EMPLOI]]))))))</f>
        <v/>
      </c>
      <c r="L278" s="30" t="str">
        <f ca="1">IF('PR-tampon'!$E244="","",IF('PR-tampon'!$E244=0,"",INDIRECT(NOM_FR_ACCESSOIRES&amp;ADDRESS('PR-tampon'!$E244,COLUMN(REFERENCEMENT_ACCESSOIRES[[#Headers],[REVETEMENT VISE]])))))</f>
        <v/>
      </c>
      <c r="M278" s="30" t="str">
        <f ca="1">IF('PR-tampon'!$E244="","",IF('PR-tampon'!$E244=0,"",IF(INDIRECT(NOM_FR_ACCESSOIRES&amp;ADDRESS('PR-tampon'!$E244,COLUMN(REFERENCEMENT_ACCESSOIRES[[#Headers],[PRODUITS D''ETANCHEITE]])))=0,"",INDIRECT(NOM_FR_ACCESSOIRES&amp;ADDRESS('PR-tampon'!$E244,COLUMN(REFERENCEMENT_ACCESSOIRES[[#Headers],[PRODUITS D''ETANCHEITE]]))))))</f>
        <v/>
      </c>
      <c r="N278" s="30" t="str">
        <f ca="1">IF('PR-tampon'!$E244="","",IF('PR-tampon'!$E244=0,"",INDIRECT(NOM_FR_ACCESSOIRES&amp;ADDRESS('PR-tampon'!$E244,COLUMN(REFERENCEMENT_ACCESSOIRES[[#Headers],[CHAPE OU MORTIER VISE]])))))</f>
        <v/>
      </c>
      <c r="O278" s="30" t="str">
        <f ca="1">IF('PR-tampon'!$E244="","",IF('PR-tampon'!$E244=0,"",IF(INDIRECT(NOM_FR_ACCESSOIRES&amp;ADDRESS('PR-tampon'!$E244,COLUMN(REFERENCEMENT_ACCESSOIRES[[#Headers],[RESULTAT TYPE ISOLANT]])))=0,"",INDIRECT(NOM_FR_ACCESSOIRES&amp;ADDRESS('PR-tampon'!$E244,COLUMN(REFERENCEMENT_ACCESSOIRES[[#Headers],[RESULTAT TYPE ISOLANT]]))))))</f>
        <v/>
      </c>
    </row>
    <row r="279" spans="2:15" ht="70.150000000000006" customHeight="1" x14ac:dyDescent="0.25">
      <c r="B279" s="8" t="str">
        <f ca="1">IF('PR-tampon'!E245="","",IF('PR-tampon'!E245=0,"",INDIRECT(NOM_FR_ACCESSOIRES&amp;ADDRESS('PR-tampon'!$E245,COLUMN(REFERENCEMENT_ACCESSOIRES[[#Headers],[DATE REFERENCEMENT]])))))</f>
        <v/>
      </c>
      <c r="C279" s="2" t="str">
        <f ca="1">IF('PR-tampon'!E245="","",IF('PR-tampon'!E245=0,"",INDIRECT(NOM_FR_ACCESSOIRES&amp;ADDRESS('PR-tampon'!$E245,COLUMN(REFERENCEMENT_ACCESSOIRES[[#Headers],[TYPE DE PROCEDE]])))))</f>
        <v/>
      </c>
      <c r="D279" s="2" t="str">
        <f ca="1">IF('PR-tampon'!E245="","",IF('PR-tampon'!E245=0,"",INDIRECT(NOM_FR_ACCESSOIRES&amp;ADDRESS('PR-tampon'!$E245,COLUMN(REFERENCEMENT_ACCESSOIRES[[#Headers],[NOM COMMERCIAL DU PROCEDE]])))))</f>
        <v/>
      </c>
      <c r="E279" s="2" t="str">
        <f ca="1">IF('PR-tampon'!E245="","",IF('PR-tampon'!E245=0,"",INDIRECT(NOM_FR_ACCESSOIRES&amp;ADDRESS('PR-tampon'!$E245,COLUMN(REFERENCEMENT_ACCESSOIRES[[#Headers],[FABRICANT/TITULAIRE]])))))</f>
        <v/>
      </c>
      <c r="F279" s="2" t="str">
        <f ca="1">IF('PR-tampon'!E245="","",IF('PR-tampon'!E245=0,"",INDIRECT(NOM_FR_ACCESSOIRES&amp;ADDRESS('PR-tampon'!$E245,COLUMN(REFERENCEMENT_ACCESSOIRES[[#Headers],[TYPE DE DOCUMENT DE REFERENCE]])))))</f>
        <v/>
      </c>
      <c r="G279" s="2" t="str">
        <f ca="1">IF('PR-tampon'!E245="","",IF('PR-tampon'!E245=0,"",INDIRECT(NOM_FR_ACCESSOIRES&amp;ADDRESS('PR-tampon'!$E245,COLUMN(REFERENCEMENT_ACCESSOIRES[[#Headers],[REF]])))))</f>
        <v/>
      </c>
      <c r="H279" s="8" t="str">
        <f ca="1">IF('PR-tampon'!E245="","",IF('PR-tampon'!E245=0,"",INDIRECT(NOM_FR_ACCESSOIRES&amp;ADDRESS('PR-tampon'!$E245,COLUMN(REFERENCEMENT_ACCESSOIRES[[#Headers],[AVIS LIMITE AU]])))))</f>
        <v/>
      </c>
      <c r="I279" s="8" t="str">
        <f ca="1">IF('PR-tampon'!E245="","",IF('PR-tampon'!E245=0,"",INDIRECT(NOM_FR_ACCESSOIRES&amp;ADDRESS('PR-tampon'!$E245,COLUMN(REFERENCEMENT_ACCESSOIRES[[#Headers],[TC/TNC
dans le domaine d''emploi visé]])))))</f>
        <v/>
      </c>
      <c r="J279" s="30" t="str">
        <f ca="1">IF('PR-tampon'!E245="","",IF('PR-tampon'!E245=0,"",INDIRECT(NOM_FR_ACCESSOIRES&amp;ADDRESS('PR-tampon'!$E245,COLUMN(REFERENCEMENT_ACCESSOIRES[[#Headers],[TYPE DE POSE]])))))</f>
        <v/>
      </c>
      <c r="K279" s="30" t="str">
        <f ca="1">IF('PR-tampon'!E245="","",IF('PR-tampon'!E245=0,"",IF(INDIRECT(NOM_FR_ACCESSOIRES&amp;ADDRESS('PR-tampon'!$E245,COLUMN(REFERENCEMENT_ACCESSOIRES[[#Headers],[OBSERVATIONS SUR DOMAINE D''EMPLOI]])))=0,"",INDIRECT(NOM_FR_ACCESSOIRES&amp;ADDRESS('PR-tampon'!$E245,COLUMN(REFERENCEMENT_ACCESSOIRES[[#Headers],[OBSERVATIONS SUR DOMAINE D''EMPLOI]]))))))</f>
        <v/>
      </c>
      <c r="L279" s="30" t="str">
        <f ca="1">IF('PR-tampon'!$E245="","",IF('PR-tampon'!$E245=0,"",INDIRECT(NOM_FR_ACCESSOIRES&amp;ADDRESS('PR-tampon'!$E245,COLUMN(REFERENCEMENT_ACCESSOIRES[[#Headers],[REVETEMENT VISE]])))))</f>
        <v/>
      </c>
      <c r="M279" s="30" t="str">
        <f ca="1">IF('PR-tampon'!$E245="","",IF('PR-tampon'!$E245=0,"",IF(INDIRECT(NOM_FR_ACCESSOIRES&amp;ADDRESS('PR-tampon'!$E245,COLUMN(REFERENCEMENT_ACCESSOIRES[[#Headers],[PRODUITS D''ETANCHEITE]])))=0,"",INDIRECT(NOM_FR_ACCESSOIRES&amp;ADDRESS('PR-tampon'!$E245,COLUMN(REFERENCEMENT_ACCESSOIRES[[#Headers],[PRODUITS D''ETANCHEITE]]))))))</f>
        <v/>
      </c>
      <c r="N279" s="30" t="str">
        <f ca="1">IF('PR-tampon'!$E245="","",IF('PR-tampon'!$E245=0,"",INDIRECT(NOM_FR_ACCESSOIRES&amp;ADDRESS('PR-tampon'!$E245,COLUMN(REFERENCEMENT_ACCESSOIRES[[#Headers],[CHAPE OU MORTIER VISE]])))))</f>
        <v/>
      </c>
      <c r="O279" s="30" t="str">
        <f ca="1">IF('PR-tampon'!$E245="","",IF('PR-tampon'!$E245=0,"",IF(INDIRECT(NOM_FR_ACCESSOIRES&amp;ADDRESS('PR-tampon'!$E245,COLUMN(REFERENCEMENT_ACCESSOIRES[[#Headers],[RESULTAT TYPE ISOLANT]])))=0,"",INDIRECT(NOM_FR_ACCESSOIRES&amp;ADDRESS('PR-tampon'!$E245,COLUMN(REFERENCEMENT_ACCESSOIRES[[#Headers],[RESULTAT TYPE ISOLANT]]))))))</f>
        <v/>
      </c>
    </row>
    <row r="280" spans="2:15" ht="70.150000000000006" customHeight="1" x14ac:dyDescent="0.25">
      <c r="B280" s="8" t="str">
        <f ca="1">IF('PR-tampon'!E246="","",IF('PR-tampon'!E246=0,"",INDIRECT(NOM_FR_ACCESSOIRES&amp;ADDRESS('PR-tampon'!$E246,COLUMN(REFERENCEMENT_ACCESSOIRES[[#Headers],[DATE REFERENCEMENT]])))))</f>
        <v/>
      </c>
      <c r="C280" s="2" t="str">
        <f ca="1">IF('PR-tampon'!E246="","",IF('PR-tampon'!E246=0,"",INDIRECT(NOM_FR_ACCESSOIRES&amp;ADDRESS('PR-tampon'!$E246,COLUMN(REFERENCEMENT_ACCESSOIRES[[#Headers],[TYPE DE PROCEDE]])))))</f>
        <v/>
      </c>
      <c r="D280" s="2" t="str">
        <f ca="1">IF('PR-tampon'!E246="","",IF('PR-tampon'!E246=0,"",INDIRECT(NOM_FR_ACCESSOIRES&amp;ADDRESS('PR-tampon'!$E246,COLUMN(REFERENCEMENT_ACCESSOIRES[[#Headers],[NOM COMMERCIAL DU PROCEDE]])))))</f>
        <v/>
      </c>
      <c r="E280" s="2" t="str">
        <f ca="1">IF('PR-tampon'!E246="","",IF('PR-tampon'!E246=0,"",INDIRECT(NOM_FR_ACCESSOIRES&amp;ADDRESS('PR-tampon'!$E246,COLUMN(REFERENCEMENT_ACCESSOIRES[[#Headers],[FABRICANT/TITULAIRE]])))))</f>
        <v/>
      </c>
      <c r="F280" s="2" t="str">
        <f ca="1">IF('PR-tampon'!E246="","",IF('PR-tampon'!E246=0,"",INDIRECT(NOM_FR_ACCESSOIRES&amp;ADDRESS('PR-tampon'!$E246,COLUMN(REFERENCEMENT_ACCESSOIRES[[#Headers],[TYPE DE DOCUMENT DE REFERENCE]])))))</f>
        <v/>
      </c>
      <c r="G280" s="2" t="str">
        <f ca="1">IF('PR-tampon'!E246="","",IF('PR-tampon'!E246=0,"",INDIRECT(NOM_FR_ACCESSOIRES&amp;ADDRESS('PR-tampon'!$E246,COLUMN(REFERENCEMENT_ACCESSOIRES[[#Headers],[REF]])))))</f>
        <v/>
      </c>
      <c r="H280" s="8" t="str">
        <f ca="1">IF('PR-tampon'!E246="","",IF('PR-tampon'!E246=0,"",INDIRECT(NOM_FR_ACCESSOIRES&amp;ADDRESS('PR-tampon'!$E246,COLUMN(REFERENCEMENT_ACCESSOIRES[[#Headers],[AVIS LIMITE AU]])))))</f>
        <v/>
      </c>
      <c r="I280" s="8" t="str">
        <f ca="1">IF('PR-tampon'!E246="","",IF('PR-tampon'!E246=0,"",INDIRECT(NOM_FR_ACCESSOIRES&amp;ADDRESS('PR-tampon'!$E246,COLUMN(REFERENCEMENT_ACCESSOIRES[[#Headers],[TC/TNC
dans le domaine d''emploi visé]])))))</f>
        <v/>
      </c>
      <c r="J280" s="30" t="str">
        <f ca="1">IF('PR-tampon'!E246="","",IF('PR-tampon'!E246=0,"",INDIRECT(NOM_FR_ACCESSOIRES&amp;ADDRESS('PR-tampon'!$E246,COLUMN(REFERENCEMENT_ACCESSOIRES[[#Headers],[TYPE DE POSE]])))))</f>
        <v/>
      </c>
      <c r="K280" s="30" t="str">
        <f ca="1">IF('PR-tampon'!E246="","",IF('PR-tampon'!E246=0,"",IF(INDIRECT(NOM_FR_ACCESSOIRES&amp;ADDRESS('PR-tampon'!$E246,COLUMN(REFERENCEMENT_ACCESSOIRES[[#Headers],[OBSERVATIONS SUR DOMAINE D''EMPLOI]])))=0,"",INDIRECT(NOM_FR_ACCESSOIRES&amp;ADDRESS('PR-tampon'!$E246,COLUMN(REFERENCEMENT_ACCESSOIRES[[#Headers],[OBSERVATIONS SUR DOMAINE D''EMPLOI]]))))))</f>
        <v/>
      </c>
      <c r="L280" s="30" t="str">
        <f ca="1">IF('PR-tampon'!$E246="","",IF('PR-tampon'!$E246=0,"",INDIRECT(NOM_FR_ACCESSOIRES&amp;ADDRESS('PR-tampon'!$E246,COLUMN(REFERENCEMENT_ACCESSOIRES[[#Headers],[REVETEMENT VISE]])))))</f>
        <v/>
      </c>
      <c r="M280" s="30" t="str">
        <f ca="1">IF('PR-tampon'!$E246="","",IF('PR-tampon'!$E246=0,"",IF(INDIRECT(NOM_FR_ACCESSOIRES&amp;ADDRESS('PR-tampon'!$E246,COLUMN(REFERENCEMENT_ACCESSOIRES[[#Headers],[PRODUITS D''ETANCHEITE]])))=0,"",INDIRECT(NOM_FR_ACCESSOIRES&amp;ADDRESS('PR-tampon'!$E246,COLUMN(REFERENCEMENT_ACCESSOIRES[[#Headers],[PRODUITS D''ETANCHEITE]]))))))</f>
        <v/>
      </c>
      <c r="N280" s="30" t="str">
        <f ca="1">IF('PR-tampon'!$E246="","",IF('PR-tampon'!$E246=0,"",INDIRECT(NOM_FR_ACCESSOIRES&amp;ADDRESS('PR-tampon'!$E246,COLUMN(REFERENCEMENT_ACCESSOIRES[[#Headers],[CHAPE OU MORTIER VISE]])))))</f>
        <v/>
      </c>
      <c r="O280" s="30" t="str">
        <f ca="1">IF('PR-tampon'!$E246="","",IF('PR-tampon'!$E246=0,"",IF(INDIRECT(NOM_FR_ACCESSOIRES&amp;ADDRESS('PR-tampon'!$E246,COLUMN(REFERENCEMENT_ACCESSOIRES[[#Headers],[RESULTAT TYPE ISOLANT]])))=0,"",INDIRECT(NOM_FR_ACCESSOIRES&amp;ADDRESS('PR-tampon'!$E246,COLUMN(REFERENCEMENT_ACCESSOIRES[[#Headers],[RESULTAT TYPE ISOLANT]]))))))</f>
        <v/>
      </c>
    </row>
    <row r="281" spans="2:15" ht="70.150000000000006" customHeight="1" x14ac:dyDescent="0.25">
      <c r="B281" s="8" t="str">
        <f ca="1">IF('PR-tampon'!E247="","",IF('PR-tampon'!E247=0,"",INDIRECT(NOM_FR_ACCESSOIRES&amp;ADDRESS('PR-tampon'!$E247,COLUMN(REFERENCEMENT_ACCESSOIRES[[#Headers],[DATE REFERENCEMENT]])))))</f>
        <v/>
      </c>
      <c r="C281" s="2" t="str">
        <f ca="1">IF('PR-tampon'!E247="","",IF('PR-tampon'!E247=0,"",INDIRECT(NOM_FR_ACCESSOIRES&amp;ADDRESS('PR-tampon'!$E247,COLUMN(REFERENCEMENT_ACCESSOIRES[[#Headers],[TYPE DE PROCEDE]])))))</f>
        <v/>
      </c>
      <c r="D281" s="2" t="str">
        <f ca="1">IF('PR-tampon'!E247="","",IF('PR-tampon'!E247=0,"",INDIRECT(NOM_FR_ACCESSOIRES&amp;ADDRESS('PR-tampon'!$E247,COLUMN(REFERENCEMENT_ACCESSOIRES[[#Headers],[NOM COMMERCIAL DU PROCEDE]])))))</f>
        <v/>
      </c>
      <c r="E281" s="2" t="str">
        <f ca="1">IF('PR-tampon'!E247="","",IF('PR-tampon'!E247=0,"",INDIRECT(NOM_FR_ACCESSOIRES&amp;ADDRESS('PR-tampon'!$E247,COLUMN(REFERENCEMENT_ACCESSOIRES[[#Headers],[FABRICANT/TITULAIRE]])))))</f>
        <v/>
      </c>
      <c r="F281" s="2" t="str">
        <f ca="1">IF('PR-tampon'!E247="","",IF('PR-tampon'!E247=0,"",INDIRECT(NOM_FR_ACCESSOIRES&amp;ADDRESS('PR-tampon'!$E247,COLUMN(REFERENCEMENT_ACCESSOIRES[[#Headers],[TYPE DE DOCUMENT DE REFERENCE]])))))</f>
        <v/>
      </c>
      <c r="G281" s="2" t="str">
        <f ca="1">IF('PR-tampon'!E247="","",IF('PR-tampon'!E247=0,"",INDIRECT(NOM_FR_ACCESSOIRES&amp;ADDRESS('PR-tampon'!$E247,COLUMN(REFERENCEMENT_ACCESSOIRES[[#Headers],[REF]])))))</f>
        <v/>
      </c>
      <c r="H281" s="8" t="str">
        <f ca="1">IF('PR-tampon'!E247="","",IF('PR-tampon'!E247=0,"",INDIRECT(NOM_FR_ACCESSOIRES&amp;ADDRESS('PR-tampon'!$E247,COLUMN(REFERENCEMENT_ACCESSOIRES[[#Headers],[AVIS LIMITE AU]])))))</f>
        <v/>
      </c>
      <c r="I281" s="8" t="str">
        <f ca="1">IF('PR-tampon'!E247="","",IF('PR-tampon'!E247=0,"",INDIRECT(NOM_FR_ACCESSOIRES&amp;ADDRESS('PR-tampon'!$E247,COLUMN(REFERENCEMENT_ACCESSOIRES[[#Headers],[TC/TNC
dans le domaine d''emploi visé]])))))</f>
        <v/>
      </c>
      <c r="J281" s="30" t="str">
        <f ca="1">IF('PR-tampon'!E247="","",IF('PR-tampon'!E247=0,"",INDIRECT(NOM_FR_ACCESSOIRES&amp;ADDRESS('PR-tampon'!$E247,COLUMN(REFERENCEMENT_ACCESSOIRES[[#Headers],[TYPE DE POSE]])))))</f>
        <v/>
      </c>
      <c r="K281" s="30" t="str">
        <f ca="1">IF('PR-tampon'!E247="","",IF('PR-tampon'!E247=0,"",IF(INDIRECT(NOM_FR_ACCESSOIRES&amp;ADDRESS('PR-tampon'!$E247,COLUMN(REFERENCEMENT_ACCESSOIRES[[#Headers],[OBSERVATIONS SUR DOMAINE D''EMPLOI]])))=0,"",INDIRECT(NOM_FR_ACCESSOIRES&amp;ADDRESS('PR-tampon'!$E247,COLUMN(REFERENCEMENT_ACCESSOIRES[[#Headers],[OBSERVATIONS SUR DOMAINE D''EMPLOI]]))))))</f>
        <v/>
      </c>
      <c r="L281" s="30" t="str">
        <f ca="1">IF('PR-tampon'!$E247="","",IF('PR-tampon'!$E247=0,"",INDIRECT(NOM_FR_ACCESSOIRES&amp;ADDRESS('PR-tampon'!$E247,COLUMN(REFERENCEMENT_ACCESSOIRES[[#Headers],[REVETEMENT VISE]])))))</f>
        <v/>
      </c>
      <c r="M281" s="30" t="str">
        <f ca="1">IF('PR-tampon'!$E247="","",IF('PR-tampon'!$E247=0,"",IF(INDIRECT(NOM_FR_ACCESSOIRES&amp;ADDRESS('PR-tampon'!$E247,COLUMN(REFERENCEMENT_ACCESSOIRES[[#Headers],[PRODUITS D''ETANCHEITE]])))=0,"",INDIRECT(NOM_FR_ACCESSOIRES&amp;ADDRESS('PR-tampon'!$E247,COLUMN(REFERENCEMENT_ACCESSOIRES[[#Headers],[PRODUITS D''ETANCHEITE]]))))))</f>
        <v/>
      </c>
      <c r="N281" s="30" t="str">
        <f ca="1">IF('PR-tampon'!$E247="","",IF('PR-tampon'!$E247=0,"",INDIRECT(NOM_FR_ACCESSOIRES&amp;ADDRESS('PR-tampon'!$E247,COLUMN(REFERENCEMENT_ACCESSOIRES[[#Headers],[CHAPE OU MORTIER VISE]])))))</f>
        <v/>
      </c>
      <c r="O281" s="30" t="str">
        <f ca="1">IF('PR-tampon'!$E247="","",IF('PR-tampon'!$E247=0,"",IF(INDIRECT(NOM_FR_ACCESSOIRES&amp;ADDRESS('PR-tampon'!$E247,COLUMN(REFERENCEMENT_ACCESSOIRES[[#Headers],[RESULTAT TYPE ISOLANT]])))=0,"",INDIRECT(NOM_FR_ACCESSOIRES&amp;ADDRESS('PR-tampon'!$E247,COLUMN(REFERENCEMENT_ACCESSOIRES[[#Headers],[RESULTAT TYPE ISOLANT]]))))))</f>
        <v/>
      </c>
    </row>
    <row r="282" spans="2:15" ht="70.150000000000006" customHeight="1" x14ac:dyDescent="0.25">
      <c r="B282" s="8" t="str">
        <f ca="1">IF('PR-tampon'!E248="","",IF('PR-tampon'!E248=0,"",INDIRECT(NOM_FR_ACCESSOIRES&amp;ADDRESS('PR-tampon'!$E248,COLUMN(REFERENCEMENT_ACCESSOIRES[[#Headers],[DATE REFERENCEMENT]])))))</f>
        <v/>
      </c>
      <c r="C282" s="2" t="str">
        <f ca="1">IF('PR-tampon'!E248="","",IF('PR-tampon'!E248=0,"",INDIRECT(NOM_FR_ACCESSOIRES&amp;ADDRESS('PR-tampon'!$E248,COLUMN(REFERENCEMENT_ACCESSOIRES[[#Headers],[TYPE DE PROCEDE]])))))</f>
        <v/>
      </c>
      <c r="D282" s="2" t="str">
        <f ca="1">IF('PR-tampon'!E248="","",IF('PR-tampon'!E248=0,"",INDIRECT(NOM_FR_ACCESSOIRES&amp;ADDRESS('PR-tampon'!$E248,COLUMN(REFERENCEMENT_ACCESSOIRES[[#Headers],[NOM COMMERCIAL DU PROCEDE]])))))</f>
        <v/>
      </c>
      <c r="E282" s="2" t="str">
        <f ca="1">IF('PR-tampon'!E248="","",IF('PR-tampon'!E248=0,"",INDIRECT(NOM_FR_ACCESSOIRES&amp;ADDRESS('PR-tampon'!$E248,COLUMN(REFERENCEMENT_ACCESSOIRES[[#Headers],[FABRICANT/TITULAIRE]])))))</f>
        <v/>
      </c>
      <c r="F282" s="2" t="str">
        <f ca="1">IF('PR-tampon'!E248="","",IF('PR-tampon'!E248=0,"",INDIRECT(NOM_FR_ACCESSOIRES&amp;ADDRESS('PR-tampon'!$E248,COLUMN(REFERENCEMENT_ACCESSOIRES[[#Headers],[TYPE DE DOCUMENT DE REFERENCE]])))))</f>
        <v/>
      </c>
      <c r="G282" s="2" t="str">
        <f ca="1">IF('PR-tampon'!E248="","",IF('PR-tampon'!E248=0,"",INDIRECT(NOM_FR_ACCESSOIRES&amp;ADDRESS('PR-tampon'!$E248,COLUMN(REFERENCEMENT_ACCESSOIRES[[#Headers],[REF]])))))</f>
        <v/>
      </c>
      <c r="H282" s="8" t="str">
        <f ca="1">IF('PR-tampon'!E248="","",IF('PR-tampon'!E248=0,"",INDIRECT(NOM_FR_ACCESSOIRES&amp;ADDRESS('PR-tampon'!$E248,COLUMN(REFERENCEMENT_ACCESSOIRES[[#Headers],[AVIS LIMITE AU]])))))</f>
        <v/>
      </c>
      <c r="I282" s="8" t="str">
        <f ca="1">IF('PR-tampon'!E248="","",IF('PR-tampon'!E248=0,"",INDIRECT(NOM_FR_ACCESSOIRES&amp;ADDRESS('PR-tampon'!$E248,COLUMN(REFERENCEMENT_ACCESSOIRES[[#Headers],[TC/TNC
dans le domaine d''emploi visé]])))))</f>
        <v/>
      </c>
      <c r="J282" s="30" t="str">
        <f ca="1">IF('PR-tampon'!E248="","",IF('PR-tampon'!E248=0,"",INDIRECT(NOM_FR_ACCESSOIRES&amp;ADDRESS('PR-tampon'!$E248,COLUMN(REFERENCEMENT_ACCESSOIRES[[#Headers],[TYPE DE POSE]])))))</f>
        <v/>
      </c>
      <c r="K282" s="30" t="str">
        <f ca="1">IF('PR-tampon'!E248="","",IF('PR-tampon'!E248=0,"",IF(INDIRECT(NOM_FR_ACCESSOIRES&amp;ADDRESS('PR-tampon'!$E248,COLUMN(REFERENCEMENT_ACCESSOIRES[[#Headers],[OBSERVATIONS SUR DOMAINE D''EMPLOI]])))=0,"",INDIRECT(NOM_FR_ACCESSOIRES&amp;ADDRESS('PR-tampon'!$E248,COLUMN(REFERENCEMENT_ACCESSOIRES[[#Headers],[OBSERVATIONS SUR DOMAINE D''EMPLOI]]))))))</f>
        <v/>
      </c>
      <c r="L282" s="30" t="str">
        <f ca="1">IF('PR-tampon'!$E248="","",IF('PR-tampon'!$E248=0,"",INDIRECT(NOM_FR_ACCESSOIRES&amp;ADDRESS('PR-tampon'!$E248,COLUMN(REFERENCEMENT_ACCESSOIRES[[#Headers],[REVETEMENT VISE]])))))</f>
        <v/>
      </c>
      <c r="M282" s="30" t="str">
        <f ca="1">IF('PR-tampon'!$E248="","",IF('PR-tampon'!$E248=0,"",IF(INDIRECT(NOM_FR_ACCESSOIRES&amp;ADDRESS('PR-tampon'!$E248,COLUMN(REFERENCEMENT_ACCESSOIRES[[#Headers],[PRODUITS D''ETANCHEITE]])))=0,"",INDIRECT(NOM_FR_ACCESSOIRES&amp;ADDRESS('PR-tampon'!$E248,COLUMN(REFERENCEMENT_ACCESSOIRES[[#Headers],[PRODUITS D''ETANCHEITE]]))))))</f>
        <v/>
      </c>
      <c r="N282" s="30" t="str">
        <f ca="1">IF('PR-tampon'!$E248="","",IF('PR-tampon'!$E248=0,"",INDIRECT(NOM_FR_ACCESSOIRES&amp;ADDRESS('PR-tampon'!$E248,COLUMN(REFERENCEMENT_ACCESSOIRES[[#Headers],[CHAPE OU MORTIER VISE]])))))</f>
        <v/>
      </c>
      <c r="O282" s="30" t="str">
        <f ca="1">IF('PR-tampon'!$E248="","",IF('PR-tampon'!$E248=0,"",IF(INDIRECT(NOM_FR_ACCESSOIRES&amp;ADDRESS('PR-tampon'!$E248,COLUMN(REFERENCEMENT_ACCESSOIRES[[#Headers],[RESULTAT TYPE ISOLANT]])))=0,"",INDIRECT(NOM_FR_ACCESSOIRES&amp;ADDRESS('PR-tampon'!$E248,COLUMN(REFERENCEMENT_ACCESSOIRES[[#Headers],[RESULTAT TYPE ISOLANT]]))))))</f>
        <v/>
      </c>
    </row>
    <row r="283" spans="2:15" ht="70.150000000000006" customHeight="1" x14ac:dyDescent="0.25">
      <c r="B283" s="8" t="str">
        <f ca="1">IF('PR-tampon'!E249="","",IF('PR-tampon'!E249=0,"",INDIRECT(NOM_FR_ACCESSOIRES&amp;ADDRESS('PR-tampon'!$E249,COLUMN(REFERENCEMENT_ACCESSOIRES[[#Headers],[DATE REFERENCEMENT]])))))</f>
        <v/>
      </c>
      <c r="C283" s="2" t="str">
        <f ca="1">IF('PR-tampon'!E249="","",IF('PR-tampon'!E249=0,"",INDIRECT(NOM_FR_ACCESSOIRES&amp;ADDRESS('PR-tampon'!$E249,COLUMN(REFERENCEMENT_ACCESSOIRES[[#Headers],[TYPE DE PROCEDE]])))))</f>
        <v/>
      </c>
      <c r="D283" s="2" t="str">
        <f ca="1">IF('PR-tampon'!E249="","",IF('PR-tampon'!E249=0,"",INDIRECT(NOM_FR_ACCESSOIRES&amp;ADDRESS('PR-tampon'!$E249,COLUMN(REFERENCEMENT_ACCESSOIRES[[#Headers],[NOM COMMERCIAL DU PROCEDE]])))))</f>
        <v/>
      </c>
      <c r="E283" s="2" t="str">
        <f ca="1">IF('PR-tampon'!E249="","",IF('PR-tampon'!E249=0,"",INDIRECT(NOM_FR_ACCESSOIRES&amp;ADDRESS('PR-tampon'!$E249,COLUMN(REFERENCEMENT_ACCESSOIRES[[#Headers],[FABRICANT/TITULAIRE]])))))</f>
        <v/>
      </c>
      <c r="F283" s="2" t="str">
        <f ca="1">IF('PR-tampon'!E249="","",IF('PR-tampon'!E249=0,"",INDIRECT(NOM_FR_ACCESSOIRES&amp;ADDRESS('PR-tampon'!$E249,COLUMN(REFERENCEMENT_ACCESSOIRES[[#Headers],[TYPE DE DOCUMENT DE REFERENCE]])))))</f>
        <v/>
      </c>
      <c r="G283" s="2" t="str">
        <f ca="1">IF('PR-tampon'!E249="","",IF('PR-tampon'!E249=0,"",INDIRECT(NOM_FR_ACCESSOIRES&amp;ADDRESS('PR-tampon'!$E249,COLUMN(REFERENCEMENT_ACCESSOIRES[[#Headers],[REF]])))))</f>
        <v/>
      </c>
      <c r="H283" s="8" t="str">
        <f ca="1">IF('PR-tampon'!E249="","",IF('PR-tampon'!E249=0,"",INDIRECT(NOM_FR_ACCESSOIRES&amp;ADDRESS('PR-tampon'!$E249,COLUMN(REFERENCEMENT_ACCESSOIRES[[#Headers],[AVIS LIMITE AU]])))))</f>
        <v/>
      </c>
      <c r="I283" s="8" t="str">
        <f ca="1">IF('PR-tampon'!E249="","",IF('PR-tampon'!E249=0,"",INDIRECT(NOM_FR_ACCESSOIRES&amp;ADDRESS('PR-tampon'!$E249,COLUMN(REFERENCEMENT_ACCESSOIRES[[#Headers],[TC/TNC
dans le domaine d''emploi visé]])))))</f>
        <v/>
      </c>
      <c r="J283" s="30" t="str">
        <f ca="1">IF('PR-tampon'!E249="","",IF('PR-tampon'!E249=0,"",INDIRECT(NOM_FR_ACCESSOIRES&amp;ADDRESS('PR-tampon'!$E249,COLUMN(REFERENCEMENT_ACCESSOIRES[[#Headers],[TYPE DE POSE]])))))</f>
        <v/>
      </c>
      <c r="K283" s="30" t="str">
        <f ca="1">IF('PR-tampon'!E249="","",IF('PR-tampon'!E249=0,"",IF(INDIRECT(NOM_FR_ACCESSOIRES&amp;ADDRESS('PR-tampon'!$E249,COLUMN(REFERENCEMENT_ACCESSOIRES[[#Headers],[OBSERVATIONS SUR DOMAINE D''EMPLOI]])))=0,"",INDIRECT(NOM_FR_ACCESSOIRES&amp;ADDRESS('PR-tampon'!$E249,COLUMN(REFERENCEMENT_ACCESSOIRES[[#Headers],[OBSERVATIONS SUR DOMAINE D''EMPLOI]]))))))</f>
        <v/>
      </c>
      <c r="L283" s="30" t="str">
        <f ca="1">IF('PR-tampon'!$E249="","",IF('PR-tampon'!$E249=0,"",INDIRECT(NOM_FR_ACCESSOIRES&amp;ADDRESS('PR-tampon'!$E249,COLUMN(REFERENCEMENT_ACCESSOIRES[[#Headers],[REVETEMENT VISE]])))))</f>
        <v/>
      </c>
      <c r="M283" s="30" t="str">
        <f ca="1">IF('PR-tampon'!$E249="","",IF('PR-tampon'!$E249=0,"",IF(INDIRECT(NOM_FR_ACCESSOIRES&amp;ADDRESS('PR-tampon'!$E249,COLUMN(REFERENCEMENT_ACCESSOIRES[[#Headers],[PRODUITS D''ETANCHEITE]])))=0,"",INDIRECT(NOM_FR_ACCESSOIRES&amp;ADDRESS('PR-tampon'!$E249,COLUMN(REFERENCEMENT_ACCESSOIRES[[#Headers],[PRODUITS D''ETANCHEITE]]))))))</f>
        <v/>
      </c>
      <c r="N283" s="30" t="str">
        <f ca="1">IF('PR-tampon'!$E249="","",IF('PR-tampon'!$E249=0,"",INDIRECT(NOM_FR_ACCESSOIRES&amp;ADDRESS('PR-tampon'!$E249,COLUMN(REFERENCEMENT_ACCESSOIRES[[#Headers],[CHAPE OU MORTIER VISE]])))))</f>
        <v/>
      </c>
      <c r="O283" s="30" t="str">
        <f ca="1">IF('PR-tampon'!$E249="","",IF('PR-tampon'!$E249=0,"",IF(INDIRECT(NOM_FR_ACCESSOIRES&amp;ADDRESS('PR-tampon'!$E249,COLUMN(REFERENCEMENT_ACCESSOIRES[[#Headers],[RESULTAT TYPE ISOLANT]])))=0,"",INDIRECT(NOM_FR_ACCESSOIRES&amp;ADDRESS('PR-tampon'!$E249,COLUMN(REFERENCEMENT_ACCESSOIRES[[#Headers],[RESULTAT TYPE ISOLANT]]))))))</f>
        <v/>
      </c>
    </row>
    <row r="284" spans="2:15" ht="70.150000000000006" customHeight="1" x14ac:dyDescent="0.25">
      <c r="B284" s="8" t="str">
        <f ca="1">IF('PR-tampon'!E250="","",IF('PR-tampon'!E250=0,"",INDIRECT(NOM_FR_ACCESSOIRES&amp;ADDRESS('PR-tampon'!$E250,COLUMN(REFERENCEMENT_ACCESSOIRES[[#Headers],[DATE REFERENCEMENT]])))))</f>
        <v/>
      </c>
      <c r="C284" s="2" t="str">
        <f ca="1">IF('PR-tampon'!E250="","",IF('PR-tampon'!E250=0,"",INDIRECT(NOM_FR_ACCESSOIRES&amp;ADDRESS('PR-tampon'!$E250,COLUMN(REFERENCEMENT_ACCESSOIRES[[#Headers],[TYPE DE PROCEDE]])))))</f>
        <v/>
      </c>
      <c r="D284" s="2" t="str">
        <f ca="1">IF('PR-tampon'!E250="","",IF('PR-tampon'!E250=0,"",INDIRECT(NOM_FR_ACCESSOIRES&amp;ADDRESS('PR-tampon'!$E250,COLUMN(REFERENCEMENT_ACCESSOIRES[[#Headers],[NOM COMMERCIAL DU PROCEDE]])))))</f>
        <v/>
      </c>
      <c r="E284" s="2" t="str">
        <f ca="1">IF('PR-tampon'!E250="","",IF('PR-tampon'!E250=0,"",INDIRECT(NOM_FR_ACCESSOIRES&amp;ADDRESS('PR-tampon'!$E250,COLUMN(REFERENCEMENT_ACCESSOIRES[[#Headers],[FABRICANT/TITULAIRE]])))))</f>
        <v/>
      </c>
      <c r="F284" s="2" t="str">
        <f ca="1">IF('PR-tampon'!E250="","",IF('PR-tampon'!E250=0,"",INDIRECT(NOM_FR_ACCESSOIRES&amp;ADDRESS('PR-tampon'!$E250,COLUMN(REFERENCEMENT_ACCESSOIRES[[#Headers],[TYPE DE DOCUMENT DE REFERENCE]])))))</f>
        <v/>
      </c>
      <c r="G284" s="2" t="str">
        <f ca="1">IF('PR-tampon'!E250="","",IF('PR-tampon'!E250=0,"",INDIRECT(NOM_FR_ACCESSOIRES&amp;ADDRESS('PR-tampon'!$E250,COLUMN(REFERENCEMENT_ACCESSOIRES[[#Headers],[REF]])))))</f>
        <v/>
      </c>
      <c r="H284" s="8" t="str">
        <f ca="1">IF('PR-tampon'!E250="","",IF('PR-tampon'!E250=0,"",INDIRECT(NOM_FR_ACCESSOIRES&amp;ADDRESS('PR-tampon'!$E250,COLUMN(REFERENCEMENT_ACCESSOIRES[[#Headers],[AVIS LIMITE AU]])))))</f>
        <v/>
      </c>
      <c r="I284" s="8" t="str">
        <f ca="1">IF('PR-tampon'!E250="","",IF('PR-tampon'!E250=0,"",INDIRECT(NOM_FR_ACCESSOIRES&amp;ADDRESS('PR-tampon'!$E250,COLUMN(REFERENCEMENT_ACCESSOIRES[[#Headers],[TC/TNC
dans le domaine d''emploi visé]])))))</f>
        <v/>
      </c>
      <c r="J284" s="30" t="str">
        <f ca="1">IF('PR-tampon'!E250="","",IF('PR-tampon'!E250=0,"",INDIRECT(NOM_FR_ACCESSOIRES&amp;ADDRESS('PR-tampon'!$E250,COLUMN(REFERENCEMENT_ACCESSOIRES[[#Headers],[TYPE DE POSE]])))))</f>
        <v/>
      </c>
      <c r="K284" s="30" t="str">
        <f ca="1">IF('PR-tampon'!E250="","",IF('PR-tampon'!E250=0,"",IF(INDIRECT(NOM_FR_ACCESSOIRES&amp;ADDRESS('PR-tampon'!$E250,COLUMN(REFERENCEMENT_ACCESSOIRES[[#Headers],[OBSERVATIONS SUR DOMAINE D''EMPLOI]])))=0,"",INDIRECT(NOM_FR_ACCESSOIRES&amp;ADDRESS('PR-tampon'!$E250,COLUMN(REFERENCEMENT_ACCESSOIRES[[#Headers],[OBSERVATIONS SUR DOMAINE D''EMPLOI]]))))))</f>
        <v/>
      </c>
      <c r="L284" s="30" t="str">
        <f ca="1">IF('PR-tampon'!$E250="","",IF('PR-tampon'!$E250=0,"",INDIRECT(NOM_FR_ACCESSOIRES&amp;ADDRESS('PR-tampon'!$E250,COLUMN(REFERENCEMENT_ACCESSOIRES[[#Headers],[REVETEMENT VISE]])))))</f>
        <v/>
      </c>
      <c r="M284" s="30" t="str">
        <f ca="1">IF('PR-tampon'!$E250="","",IF('PR-tampon'!$E250=0,"",IF(INDIRECT(NOM_FR_ACCESSOIRES&amp;ADDRESS('PR-tampon'!$E250,COLUMN(REFERENCEMENT_ACCESSOIRES[[#Headers],[PRODUITS D''ETANCHEITE]])))=0,"",INDIRECT(NOM_FR_ACCESSOIRES&amp;ADDRESS('PR-tampon'!$E250,COLUMN(REFERENCEMENT_ACCESSOIRES[[#Headers],[PRODUITS D''ETANCHEITE]]))))))</f>
        <v/>
      </c>
      <c r="N284" s="30" t="str">
        <f ca="1">IF('PR-tampon'!$E250="","",IF('PR-tampon'!$E250=0,"",INDIRECT(NOM_FR_ACCESSOIRES&amp;ADDRESS('PR-tampon'!$E250,COLUMN(REFERENCEMENT_ACCESSOIRES[[#Headers],[CHAPE OU MORTIER VISE]])))))</f>
        <v/>
      </c>
      <c r="O284" s="30" t="str">
        <f ca="1">IF('PR-tampon'!$E250="","",IF('PR-tampon'!$E250=0,"",IF(INDIRECT(NOM_FR_ACCESSOIRES&amp;ADDRESS('PR-tampon'!$E250,COLUMN(REFERENCEMENT_ACCESSOIRES[[#Headers],[RESULTAT TYPE ISOLANT]])))=0,"",INDIRECT(NOM_FR_ACCESSOIRES&amp;ADDRESS('PR-tampon'!$E250,COLUMN(REFERENCEMENT_ACCESSOIRES[[#Headers],[RESULTAT TYPE ISOLANT]]))))))</f>
        <v/>
      </c>
    </row>
    <row r="285" spans="2:15" ht="70.150000000000006" customHeight="1" x14ac:dyDescent="0.25">
      <c r="B285" s="8" t="str">
        <f ca="1">IF('PR-tampon'!E251="","",IF('PR-tampon'!E251=0,"",INDIRECT(NOM_FR_ACCESSOIRES&amp;ADDRESS('PR-tampon'!$E251,COLUMN(REFERENCEMENT_ACCESSOIRES[[#Headers],[DATE REFERENCEMENT]])))))</f>
        <v/>
      </c>
      <c r="C285" s="2" t="str">
        <f ca="1">IF('PR-tampon'!E251="","",IF('PR-tampon'!E251=0,"",INDIRECT(NOM_FR_ACCESSOIRES&amp;ADDRESS('PR-tampon'!$E251,COLUMN(REFERENCEMENT_ACCESSOIRES[[#Headers],[TYPE DE PROCEDE]])))))</f>
        <v/>
      </c>
      <c r="D285" s="2" t="str">
        <f ca="1">IF('PR-tampon'!E251="","",IF('PR-tampon'!E251=0,"",INDIRECT(NOM_FR_ACCESSOIRES&amp;ADDRESS('PR-tampon'!$E251,COLUMN(REFERENCEMENT_ACCESSOIRES[[#Headers],[NOM COMMERCIAL DU PROCEDE]])))))</f>
        <v/>
      </c>
      <c r="E285" s="2" t="str">
        <f ca="1">IF('PR-tampon'!E251="","",IF('PR-tampon'!E251=0,"",INDIRECT(NOM_FR_ACCESSOIRES&amp;ADDRESS('PR-tampon'!$E251,COLUMN(REFERENCEMENT_ACCESSOIRES[[#Headers],[FABRICANT/TITULAIRE]])))))</f>
        <v/>
      </c>
      <c r="F285" s="2" t="str">
        <f ca="1">IF('PR-tampon'!E251="","",IF('PR-tampon'!E251=0,"",INDIRECT(NOM_FR_ACCESSOIRES&amp;ADDRESS('PR-tampon'!$E251,COLUMN(REFERENCEMENT_ACCESSOIRES[[#Headers],[TYPE DE DOCUMENT DE REFERENCE]])))))</f>
        <v/>
      </c>
      <c r="G285" s="2" t="str">
        <f ca="1">IF('PR-tampon'!E251="","",IF('PR-tampon'!E251=0,"",INDIRECT(NOM_FR_ACCESSOIRES&amp;ADDRESS('PR-tampon'!$E251,COLUMN(REFERENCEMENT_ACCESSOIRES[[#Headers],[REF]])))))</f>
        <v/>
      </c>
      <c r="H285" s="8" t="str">
        <f ca="1">IF('PR-tampon'!E251="","",IF('PR-tampon'!E251=0,"",INDIRECT(NOM_FR_ACCESSOIRES&amp;ADDRESS('PR-tampon'!$E251,COLUMN(REFERENCEMENT_ACCESSOIRES[[#Headers],[AVIS LIMITE AU]])))))</f>
        <v/>
      </c>
      <c r="I285" s="8" t="str">
        <f ca="1">IF('PR-tampon'!E251="","",IF('PR-tampon'!E251=0,"",INDIRECT(NOM_FR_ACCESSOIRES&amp;ADDRESS('PR-tampon'!$E251,COLUMN(REFERENCEMENT_ACCESSOIRES[[#Headers],[TC/TNC
dans le domaine d''emploi visé]])))))</f>
        <v/>
      </c>
      <c r="J285" s="30" t="str">
        <f ca="1">IF('PR-tampon'!E251="","",IF('PR-tampon'!E251=0,"",INDIRECT(NOM_FR_ACCESSOIRES&amp;ADDRESS('PR-tampon'!$E251,COLUMN(REFERENCEMENT_ACCESSOIRES[[#Headers],[TYPE DE POSE]])))))</f>
        <v/>
      </c>
      <c r="K285" s="30" t="str">
        <f ca="1">IF('PR-tampon'!E251="","",IF('PR-tampon'!E251=0,"",IF(INDIRECT(NOM_FR_ACCESSOIRES&amp;ADDRESS('PR-tampon'!$E251,COLUMN(REFERENCEMENT_ACCESSOIRES[[#Headers],[OBSERVATIONS SUR DOMAINE D''EMPLOI]])))=0,"",INDIRECT(NOM_FR_ACCESSOIRES&amp;ADDRESS('PR-tampon'!$E251,COLUMN(REFERENCEMENT_ACCESSOIRES[[#Headers],[OBSERVATIONS SUR DOMAINE D''EMPLOI]]))))))</f>
        <v/>
      </c>
      <c r="L285" s="30" t="str">
        <f ca="1">IF('PR-tampon'!$E251="","",IF('PR-tampon'!$E251=0,"",INDIRECT(NOM_FR_ACCESSOIRES&amp;ADDRESS('PR-tampon'!$E251,COLUMN(REFERENCEMENT_ACCESSOIRES[[#Headers],[REVETEMENT VISE]])))))</f>
        <v/>
      </c>
      <c r="M285" s="30" t="str">
        <f ca="1">IF('PR-tampon'!$E251="","",IF('PR-tampon'!$E251=0,"",IF(INDIRECT(NOM_FR_ACCESSOIRES&amp;ADDRESS('PR-tampon'!$E251,COLUMN(REFERENCEMENT_ACCESSOIRES[[#Headers],[PRODUITS D''ETANCHEITE]])))=0,"",INDIRECT(NOM_FR_ACCESSOIRES&amp;ADDRESS('PR-tampon'!$E251,COLUMN(REFERENCEMENT_ACCESSOIRES[[#Headers],[PRODUITS D''ETANCHEITE]]))))))</f>
        <v/>
      </c>
      <c r="N285" s="30" t="str">
        <f ca="1">IF('PR-tampon'!$E251="","",IF('PR-tampon'!$E251=0,"",INDIRECT(NOM_FR_ACCESSOIRES&amp;ADDRESS('PR-tampon'!$E251,COLUMN(REFERENCEMENT_ACCESSOIRES[[#Headers],[CHAPE OU MORTIER VISE]])))))</f>
        <v/>
      </c>
      <c r="O285" s="30" t="str">
        <f ca="1">IF('PR-tampon'!$E251="","",IF('PR-tampon'!$E251=0,"",IF(INDIRECT(NOM_FR_ACCESSOIRES&amp;ADDRESS('PR-tampon'!$E251,COLUMN(REFERENCEMENT_ACCESSOIRES[[#Headers],[RESULTAT TYPE ISOLANT]])))=0,"",INDIRECT(NOM_FR_ACCESSOIRES&amp;ADDRESS('PR-tampon'!$E251,COLUMN(REFERENCEMENT_ACCESSOIRES[[#Headers],[RESULTAT TYPE ISOLANT]]))))))</f>
        <v/>
      </c>
    </row>
    <row r="286" spans="2:15" ht="70.150000000000006" customHeight="1" x14ac:dyDescent="0.25">
      <c r="B286" s="8" t="str">
        <f ca="1">IF('PR-tampon'!E252="","",IF('PR-tampon'!E252=0,"",INDIRECT(NOM_FR_ACCESSOIRES&amp;ADDRESS('PR-tampon'!$E252,COLUMN(REFERENCEMENT_ACCESSOIRES[[#Headers],[DATE REFERENCEMENT]])))))</f>
        <v/>
      </c>
      <c r="C286" s="2" t="str">
        <f ca="1">IF('PR-tampon'!E252="","",IF('PR-tampon'!E252=0,"",INDIRECT(NOM_FR_ACCESSOIRES&amp;ADDRESS('PR-tampon'!$E252,COLUMN(REFERENCEMENT_ACCESSOIRES[[#Headers],[TYPE DE PROCEDE]])))))</f>
        <v/>
      </c>
      <c r="D286" s="2" t="str">
        <f ca="1">IF('PR-tampon'!E252="","",IF('PR-tampon'!E252=0,"",INDIRECT(NOM_FR_ACCESSOIRES&amp;ADDRESS('PR-tampon'!$E252,COLUMN(REFERENCEMENT_ACCESSOIRES[[#Headers],[NOM COMMERCIAL DU PROCEDE]])))))</f>
        <v/>
      </c>
      <c r="E286" s="2" t="str">
        <f ca="1">IF('PR-tampon'!E252="","",IF('PR-tampon'!E252=0,"",INDIRECT(NOM_FR_ACCESSOIRES&amp;ADDRESS('PR-tampon'!$E252,COLUMN(REFERENCEMENT_ACCESSOIRES[[#Headers],[FABRICANT/TITULAIRE]])))))</f>
        <v/>
      </c>
      <c r="F286" s="2" t="str">
        <f ca="1">IF('PR-tampon'!E252="","",IF('PR-tampon'!E252=0,"",INDIRECT(NOM_FR_ACCESSOIRES&amp;ADDRESS('PR-tampon'!$E252,COLUMN(REFERENCEMENT_ACCESSOIRES[[#Headers],[TYPE DE DOCUMENT DE REFERENCE]])))))</f>
        <v/>
      </c>
      <c r="G286" s="2" t="str">
        <f ca="1">IF('PR-tampon'!E252="","",IF('PR-tampon'!E252=0,"",INDIRECT(NOM_FR_ACCESSOIRES&amp;ADDRESS('PR-tampon'!$E252,COLUMN(REFERENCEMENT_ACCESSOIRES[[#Headers],[REF]])))))</f>
        <v/>
      </c>
      <c r="H286" s="8" t="str">
        <f ca="1">IF('PR-tampon'!E252="","",IF('PR-tampon'!E252=0,"",INDIRECT(NOM_FR_ACCESSOIRES&amp;ADDRESS('PR-tampon'!$E252,COLUMN(REFERENCEMENT_ACCESSOIRES[[#Headers],[AVIS LIMITE AU]])))))</f>
        <v/>
      </c>
      <c r="I286" s="8" t="str">
        <f ca="1">IF('PR-tampon'!E252="","",IF('PR-tampon'!E252=0,"",INDIRECT(NOM_FR_ACCESSOIRES&amp;ADDRESS('PR-tampon'!$E252,COLUMN(REFERENCEMENT_ACCESSOIRES[[#Headers],[TC/TNC
dans le domaine d''emploi visé]])))))</f>
        <v/>
      </c>
      <c r="J286" s="30" t="str">
        <f ca="1">IF('PR-tampon'!E252="","",IF('PR-tampon'!E252=0,"",INDIRECT(NOM_FR_ACCESSOIRES&amp;ADDRESS('PR-tampon'!$E252,COLUMN(REFERENCEMENT_ACCESSOIRES[[#Headers],[TYPE DE POSE]])))))</f>
        <v/>
      </c>
      <c r="K286" s="30" t="str">
        <f ca="1">IF('PR-tampon'!E252="","",IF('PR-tampon'!E252=0,"",IF(INDIRECT(NOM_FR_ACCESSOIRES&amp;ADDRESS('PR-tampon'!$E252,COLUMN(REFERENCEMENT_ACCESSOIRES[[#Headers],[OBSERVATIONS SUR DOMAINE D''EMPLOI]])))=0,"",INDIRECT(NOM_FR_ACCESSOIRES&amp;ADDRESS('PR-tampon'!$E252,COLUMN(REFERENCEMENT_ACCESSOIRES[[#Headers],[OBSERVATIONS SUR DOMAINE D''EMPLOI]]))))))</f>
        <v/>
      </c>
      <c r="L286" s="30" t="str">
        <f ca="1">IF('PR-tampon'!$E252="","",IF('PR-tampon'!$E252=0,"",INDIRECT(NOM_FR_ACCESSOIRES&amp;ADDRESS('PR-tampon'!$E252,COLUMN(REFERENCEMENT_ACCESSOIRES[[#Headers],[REVETEMENT VISE]])))))</f>
        <v/>
      </c>
      <c r="M286" s="30" t="str">
        <f ca="1">IF('PR-tampon'!$E252="","",IF('PR-tampon'!$E252=0,"",IF(INDIRECT(NOM_FR_ACCESSOIRES&amp;ADDRESS('PR-tampon'!$E252,COLUMN(REFERENCEMENT_ACCESSOIRES[[#Headers],[PRODUITS D''ETANCHEITE]])))=0,"",INDIRECT(NOM_FR_ACCESSOIRES&amp;ADDRESS('PR-tampon'!$E252,COLUMN(REFERENCEMENT_ACCESSOIRES[[#Headers],[PRODUITS D''ETANCHEITE]]))))))</f>
        <v/>
      </c>
      <c r="N286" s="30" t="str">
        <f ca="1">IF('PR-tampon'!$E252="","",IF('PR-tampon'!$E252=0,"",INDIRECT(NOM_FR_ACCESSOIRES&amp;ADDRESS('PR-tampon'!$E252,COLUMN(REFERENCEMENT_ACCESSOIRES[[#Headers],[CHAPE OU MORTIER VISE]])))))</f>
        <v/>
      </c>
      <c r="O286" s="30" t="str">
        <f ca="1">IF('PR-tampon'!$E252="","",IF('PR-tampon'!$E252=0,"",IF(INDIRECT(NOM_FR_ACCESSOIRES&amp;ADDRESS('PR-tampon'!$E252,COLUMN(REFERENCEMENT_ACCESSOIRES[[#Headers],[RESULTAT TYPE ISOLANT]])))=0,"",INDIRECT(NOM_FR_ACCESSOIRES&amp;ADDRESS('PR-tampon'!$E252,COLUMN(REFERENCEMENT_ACCESSOIRES[[#Headers],[RESULTAT TYPE ISOLANT]]))))))</f>
        <v/>
      </c>
    </row>
    <row r="287" spans="2:15" ht="70.150000000000006" customHeight="1" x14ac:dyDescent="0.25">
      <c r="B287" s="8" t="str">
        <f ca="1">IF('PR-tampon'!E253="","",IF('PR-tampon'!E253=0,"",INDIRECT(NOM_FR_ACCESSOIRES&amp;ADDRESS('PR-tampon'!$E253,COLUMN(REFERENCEMENT_ACCESSOIRES[[#Headers],[DATE REFERENCEMENT]])))))</f>
        <v/>
      </c>
      <c r="C287" s="2" t="str">
        <f ca="1">IF('PR-tampon'!E253="","",IF('PR-tampon'!E253=0,"",INDIRECT(NOM_FR_ACCESSOIRES&amp;ADDRESS('PR-tampon'!$E253,COLUMN(REFERENCEMENT_ACCESSOIRES[[#Headers],[TYPE DE PROCEDE]])))))</f>
        <v/>
      </c>
      <c r="D287" s="2" t="str">
        <f ca="1">IF('PR-tampon'!E253="","",IF('PR-tampon'!E253=0,"",INDIRECT(NOM_FR_ACCESSOIRES&amp;ADDRESS('PR-tampon'!$E253,COLUMN(REFERENCEMENT_ACCESSOIRES[[#Headers],[NOM COMMERCIAL DU PROCEDE]])))))</f>
        <v/>
      </c>
      <c r="E287" s="2" t="str">
        <f ca="1">IF('PR-tampon'!E253="","",IF('PR-tampon'!E253=0,"",INDIRECT(NOM_FR_ACCESSOIRES&amp;ADDRESS('PR-tampon'!$E253,COLUMN(REFERENCEMENT_ACCESSOIRES[[#Headers],[FABRICANT/TITULAIRE]])))))</f>
        <v/>
      </c>
      <c r="F287" s="2" t="str">
        <f ca="1">IF('PR-tampon'!E253="","",IF('PR-tampon'!E253=0,"",INDIRECT(NOM_FR_ACCESSOIRES&amp;ADDRESS('PR-tampon'!$E253,COLUMN(REFERENCEMENT_ACCESSOIRES[[#Headers],[TYPE DE DOCUMENT DE REFERENCE]])))))</f>
        <v/>
      </c>
      <c r="G287" s="2" t="str">
        <f ca="1">IF('PR-tampon'!E253="","",IF('PR-tampon'!E253=0,"",INDIRECT(NOM_FR_ACCESSOIRES&amp;ADDRESS('PR-tampon'!$E253,COLUMN(REFERENCEMENT_ACCESSOIRES[[#Headers],[REF]])))))</f>
        <v/>
      </c>
      <c r="H287" s="8" t="str">
        <f ca="1">IF('PR-tampon'!E253="","",IF('PR-tampon'!E253=0,"",INDIRECT(NOM_FR_ACCESSOIRES&amp;ADDRESS('PR-tampon'!$E253,COLUMN(REFERENCEMENT_ACCESSOIRES[[#Headers],[AVIS LIMITE AU]])))))</f>
        <v/>
      </c>
      <c r="I287" s="8" t="str">
        <f ca="1">IF('PR-tampon'!E253="","",IF('PR-tampon'!E253=0,"",INDIRECT(NOM_FR_ACCESSOIRES&amp;ADDRESS('PR-tampon'!$E253,COLUMN(REFERENCEMENT_ACCESSOIRES[[#Headers],[TC/TNC
dans le domaine d''emploi visé]])))))</f>
        <v/>
      </c>
      <c r="J287" s="30" t="str">
        <f ca="1">IF('PR-tampon'!E253="","",IF('PR-tampon'!E253=0,"",INDIRECT(NOM_FR_ACCESSOIRES&amp;ADDRESS('PR-tampon'!$E253,COLUMN(REFERENCEMENT_ACCESSOIRES[[#Headers],[TYPE DE POSE]])))))</f>
        <v/>
      </c>
      <c r="K287" s="30" t="str">
        <f ca="1">IF('PR-tampon'!E253="","",IF('PR-tampon'!E253=0,"",IF(INDIRECT(NOM_FR_ACCESSOIRES&amp;ADDRESS('PR-tampon'!$E253,COLUMN(REFERENCEMENT_ACCESSOIRES[[#Headers],[OBSERVATIONS SUR DOMAINE D''EMPLOI]])))=0,"",INDIRECT(NOM_FR_ACCESSOIRES&amp;ADDRESS('PR-tampon'!$E253,COLUMN(REFERENCEMENT_ACCESSOIRES[[#Headers],[OBSERVATIONS SUR DOMAINE D''EMPLOI]]))))))</f>
        <v/>
      </c>
      <c r="L287" s="30" t="str">
        <f ca="1">IF('PR-tampon'!$E253="","",IF('PR-tampon'!$E253=0,"",INDIRECT(NOM_FR_ACCESSOIRES&amp;ADDRESS('PR-tampon'!$E253,COLUMN(REFERENCEMENT_ACCESSOIRES[[#Headers],[REVETEMENT VISE]])))))</f>
        <v/>
      </c>
      <c r="M287" s="30" t="str">
        <f ca="1">IF('PR-tampon'!$E253="","",IF('PR-tampon'!$E253=0,"",IF(INDIRECT(NOM_FR_ACCESSOIRES&amp;ADDRESS('PR-tampon'!$E253,COLUMN(REFERENCEMENT_ACCESSOIRES[[#Headers],[PRODUITS D''ETANCHEITE]])))=0,"",INDIRECT(NOM_FR_ACCESSOIRES&amp;ADDRESS('PR-tampon'!$E253,COLUMN(REFERENCEMENT_ACCESSOIRES[[#Headers],[PRODUITS D''ETANCHEITE]]))))))</f>
        <v/>
      </c>
      <c r="N287" s="30" t="str">
        <f ca="1">IF('PR-tampon'!$E253="","",IF('PR-tampon'!$E253=0,"",INDIRECT(NOM_FR_ACCESSOIRES&amp;ADDRESS('PR-tampon'!$E253,COLUMN(REFERENCEMENT_ACCESSOIRES[[#Headers],[CHAPE OU MORTIER VISE]])))))</f>
        <v/>
      </c>
      <c r="O287" s="30" t="str">
        <f ca="1">IF('PR-tampon'!$E253="","",IF('PR-tampon'!$E253=0,"",IF(INDIRECT(NOM_FR_ACCESSOIRES&amp;ADDRESS('PR-tampon'!$E253,COLUMN(REFERENCEMENT_ACCESSOIRES[[#Headers],[RESULTAT TYPE ISOLANT]])))=0,"",INDIRECT(NOM_FR_ACCESSOIRES&amp;ADDRESS('PR-tampon'!$E253,COLUMN(REFERENCEMENT_ACCESSOIRES[[#Headers],[RESULTAT TYPE ISOLANT]]))))))</f>
        <v/>
      </c>
    </row>
    <row r="288" spans="2:15" ht="70.150000000000006" customHeight="1" x14ac:dyDescent="0.25">
      <c r="B288" s="8" t="str">
        <f ca="1">IF('PR-tampon'!E254="","",IF('PR-tampon'!E254=0,"",INDIRECT(NOM_FR_ACCESSOIRES&amp;ADDRESS('PR-tampon'!$E254,COLUMN(REFERENCEMENT_ACCESSOIRES[[#Headers],[DATE REFERENCEMENT]])))))</f>
        <v/>
      </c>
      <c r="C288" s="2" t="str">
        <f ca="1">IF('PR-tampon'!E254="","",IF('PR-tampon'!E254=0,"",INDIRECT(NOM_FR_ACCESSOIRES&amp;ADDRESS('PR-tampon'!$E254,COLUMN(REFERENCEMENT_ACCESSOIRES[[#Headers],[TYPE DE PROCEDE]])))))</f>
        <v/>
      </c>
      <c r="D288" s="2" t="str">
        <f ca="1">IF('PR-tampon'!E254="","",IF('PR-tampon'!E254=0,"",INDIRECT(NOM_FR_ACCESSOIRES&amp;ADDRESS('PR-tampon'!$E254,COLUMN(REFERENCEMENT_ACCESSOIRES[[#Headers],[NOM COMMERCIAL DU PROCEDE]])))))</f>
        <v/>
      </c>
      <c r="E288" s="2" t="str">
        <f ca="1">IF('PR-tampon'!E254="","",IF('PR-tampon'!E254=0,"",INDIRECT(NOM_FR_ACCESSOIRES&amp;ADDRESS('PR-tampon'!$E254,COLUMN(REFERENCEMENT_ACCESSOIRES[[#Headers],[FABRICANT/TITULAIRE]])))))</f>
        <v/>
      </c>
      <c r="F288" s="2" t="str">
        <f ca="1">IF('PR-tampon'!E254="","",IF('PR-tampon'!E254=0,"",INDIRECT(NOM_FR_ACCESSOIRES&amp;ADDRESS('PR-tampon'!$E254,COLUMN(REFERENCEMENT_ACCESSOIRES[[#Headers],[TYPE DE DOCUMENT DE REFERENCE]])))))</f>
        <v/>
      </c>
      <c r="G288" s="2" t="str">
        <f ca="1">IF('PR-tampon'!E254="","",IF('PR-tampon'!E254=0,"",INDIRECT(NOM_FR_ACCESSOIRES&amp;ADDRESS('PR-tampon'!$E254,COLUMN(REFERENCEMENT_ACCESSOIRES[[#Headers],[REF]])))))</f>
        <v/>
      </c>
      <c r="H288" s="8" t="str">
        <f ca="1">IF('PR-tampon'!E254="","",IF('PR-tampon'!E254=0,"",INDIRECT(NOM_FR_ACCESSOIRES&amp;ADDRESS('PR-tampon'!$E254,COLUMN(REFERENCEMENT_ACCESSOIRES[[#Headers],[AVIS LIMITE AU]])))))</f>
        <v/>
      </c>
      <c r="I288" s="8" t="str">
        <f ca="1">IF('PR-tampon'!E254="","",IF('PR-tampon'!E254=0,"",INDIRECT(NOM_FR_ACCESSOIRES&amp;ADDRESS('PR-tampon'!$E254,COLUMN(REFERENCEMENT_ACCESSOIRES[[#Headers],[TC/TNC
dans le domaine d''emploi visé]])))))</f>
        <v/>
      </c>
      <c r="J288" s="30" t="str">
        <f ca="1">IF('PR-tampon'!E254="","",IF('PR-tampon'!E254=0,"",INDIRECT(NOM_FR_ACCESSOIRES&amp;ADDRESS('PR-tampon'!$E254,COLUMN(REFERENCEMENT_ACCESSOIRES[[#Headers],[TYPE DE POSE]])))))</f>
        <v/>
      </c>
      <c r="K288" s="30" t="str">
        <f ca="1">IF('PR-tampon'!E254="","",IF('PR-tampon'!E254=0,"",IF(INDIRECT(NOM_FR_ACCESSOIRES&amp;ADDRESS('PR-tampon'!$E254,COLUMN(REFERENCEMENT_ACCESSOIRES[[#Headers],[OBSERVATIONS SUR DOMAINE D''EMPLOI]])))=0,"",INDIRECT(NOM_FR_ACCESSOIRES&amp;ADDRESS('PR-tampon'!$E254,COLUMN(REFERENCEMENT_ACCESSOIRES[[#Headers],[OBSERVATIONS SUR DOMAINE D''EMPLOI]]))))))</f>
        <v/>
      </c>
      <c r="L288" s="30" t="str">
        <f ca="1">IF('PR-tampon'!$E254="","",IF('PR-tampon'!$E254=0,"",INDIRECT(NOM_FR_ACCESSOIRES&amp;ADDRESS('PR-tampon'!$E254,COLUMN(REFERENCEMENT_ACCESSOIRES[[#Headers],[REVETEMENT VISE]])))))</f>
        <v/>
      </c>
      <c r="M288" s="30" t="str">
        <f ca="1">IF('PR-tampon'!$E254="","",IF('PR-tampon'!$E254=0,"",IF(INDIRECT(NOM_FR_ACCESSOIRES&amp;ADDRESS('PR-tampon'!$E254,COLUMN(REFERENCEMENT_ACCESSOIRES[[#Headers],[PRODUITS D''ETANCHEITE]])))=0,"",INDIRECT(NOM_FR_ACCESSOIRES&amp;ADDRESS('PR-tampon'!$E254,COLUMN(REFERENCEMENT_ACCESSOIRES[[#Headers],[PRODUITS D''ETANCHEITE]]))))))</f>
        <v/>
      </c>
      <c r="N288" s="30" t="str">
        <f ca="1">IF('PR-tampon'!$E254="","",IF('PR-tampon'!$E254=0,"",INDIRECT(NOM_FR_ACCESSOIRES&amp;ADDRESS('PR-tampon'!$E254,COLUMN(REFERENCEMENT_ACCESSOIRES[[#Headers],[CHAPE OU MORTIER VISE]])))))</f>
        <v/>
      </c>
      <c r="O288" s="30" t="str">
        <f ca="1">IF('PR-tampon'!$E254="","",IF('PR-tampon'!$E254=0,"",IF(INDIRECT(NOM_FR_ACCESSOIRES&amp;ADDRESS('PR-tampon'!$E254,COLUMN(REFERENCEMENT_ACCESSOIRES[[#Headers],[RESULTAT TYPE ISOLANT]])))=0,"",INDIRECT(NOM_FR_ACCESSOIRES&amp;ADDRESS('PR-tampon'!$E254,COLUMN(REFERENCEMENT_ACCESSOIRES[[#Headers],[RESULTAT TYPE ISOLANT]]))))))</f>
        <v/>
      </c>
    </row>
    <row r="289" spans="2:15" ht="70.150000000000006" customHeight="1" x14ac:dyDescent="0.25">
      <c r="B289" s="8" t="str">
        <f ca="1">IF('PR-tampon'!E255="","",IF('PR-tampon'!E255=0,"",INDIRECT(NOM_FR_ACCESSOIRES&amp;ADDRESS('PR-tampon'!$E255,COLUMN(REFERENCEMENT_ACCESSOIRES[[#Headers],[DATE REFERENCEMENT]])))))</f>
        <v/>
      </c>
      <c r="C289" s="2" t="str">
        <f ca="1">IF('PR-tampon'!E255="","",IF('PR-tampon'!E255=0,"",INDIRECT(NOM_FR_ACCESSOIRES&amp;ADDRESS('PR-tampon'!$E255,COLUMN(REFERENCEMENT_ACCESSOIRES[[#Headers],[TYPE DE PROCEDE]])))))</f>
        <v/>
      </c>
      <c r="D289" s="2" t="str">
        <f ca="1">IF('PR-tampon'!E255="","",IF('PR-tampon'!E255=0,"",INDIRECT(NOM_FR_ACCESSOIRES&amp;ADDRESS('PR-tampon'!$E255,COLUMN(REFERENCEMENT_ACCESSOIRES[[#Headers],[NOM COMMERCIAL DU PROCEDE]])))))</f>
        <v/>
      </c>
      <c r="E289" s="2" t="str">
        <f ca="1">IF('PR-tampon'!E255="","",IF('PR-tampon'!E255=0,"",INDIRECT(NOM_FR_ACCESSOIRES&amp;ADDRESS('PR-tampon'!$E255,COLUMN(REFERENCEMENT_ACCESSOIRES[[#Headers],[FABRICANT/TITULAIRE]])))))</f>
        <v/>
      </c>
      <c r="F289" s="2" t="str">
        <f ca="1">IF('PR-tampon'!E255="","",IF('PR-tampon'!E255=0,"",INDIRECT(NOM_FR_ACCESSOIRES&amp;ADDRESS('PR-tampon'!$E255,COLUMN(REFERENCEMENT_ACCESSOIRES[[#Headers],[TYPE DE DOCUMENT DE REFERENCE]])))))</f>
        <v/>
      </c>
      <c r="G289" s="2" t="str">
        <f ca="1">IF('PR-tampon'!E255="","",IF('PR-tampon'!E255=0,"",INDIRECT(NOM_FR_ACCESSOIRES&amp;ADDRESS('PR-tampon'!$E255,COLUMN(REFERENCEMENT_ACCESSOIRES[[#Headers],[REF]])))))</f>
        <v/>
      </c>
      <c r="H289" s="8" t="str">
        <f ca="1">IF('PR-tampon'!E255="","",IF('PR-tampon'!E255=0,"",INDIRECT(NOM_FR_ACCESSOIRES&amp;ADDRESS('PR-tampon'!$E255,COLUMN(REFERENCEMENT_ACCESSOIRES[[#Headers],[AVIS LIMITE AU]])))))</f>
        <v/>
      </c>
      <c r="I289" s="8" t="str">
        <f ca="1">IF('PR-tampon'!E255="","",IF('PR-tampon'!E255=0,"",INDIRECT(NOM_FR_ACCESSOIRES&amp;ADDRESS('PR-tampon'!$E255,COLUMN(REFERENCEMENT_ACCESSOIRES[[#Headers],[TC/TNC
dans le domaine d''emploi visé]])))))</f>
        <v/>
      </c>
      <c r="J289" s="30" t="str">
        <f ca="1">IF('PR-tampon'!E255="","",IF('PR-tampon'!E255=0,"",INDIRECT(NOM_FR_ACCESSOIRES&amp;ADDRESS('PR-tampon'!$E255,COLUMN(REFERENCEMENT_ACCESSOIRES[[#Headers],[TYPE DE POSE]])))))</f>
        <v/>
      </c>
      <c r="K289" s="30" t="str">
        <f ca="1">IF('PR-tampon'!E255="","",IF('PR-tampon'!E255=0,"",IF(INDIRECT(NOM_FR_ACCESSOIRES&amp;ADDRESS('PR-tampon'!$E255,COLUMN(REFERENCEMENT_ACCESSOIRES[[#Headers],[OBSERVATIONS SUR DOMAINE D''EMPLOI]])))=0,"",INDIRECT(NOM_FR_ACCESSOIRES&amp;ADDRESS('PR-tampon'!$E255,COLUMN(REFERENCEMENT_ACCESSOIRES[[#Headers],[OBSERVATIONS SUR DOMAINE D''EMPLOI]]))))))</f>
        <v/>
      </c>
      <c r="L289" s="30" t="str">
        <f ca="1">IF('PR-tampon'!$E255="","",IF('PR-tampon'!$E255=0,"",INDIRECT(NOM_FR_ACCESSOIRES&amp;ADDRESS('PR-tampon'!$E255,COLUMN(REFERENCEMENT_ACCESSOIRES[[#Headers],[REVETEMENT VISE]])))))</f>
        <v/>
      </c>
      <c r="M289" s="30" t="str">
        <f ca="1">IF('PR-tampon'!$E255="","",IF('PR-tampon'!$E255=0,"",IF(INDIRECT(NOM_FR_ACCESSOIRES&amp;ADDRESS('PR-tampon'!$E255,COLUMN(REFERENCEMENT_ACCESSOIRES[[#Headers],[PRODUITS D''ETANCHEITE]])))=0,"",INDIRECT(NOM_FR_ACCESSOIRES&amp;ADDRESS('PR-tampon'!$E255,COLUMN(REFERENCEMENT_ACCESSOIRES[[#Headers],[PRODUITS D''ETANCHEITE]]))))))</f>
        <v/>
      </c>
      <c r="N289" s="30" t="str">
        <f ca="1">IF('PR-tampon'!$E255="","",IF('PR-tampon'!$E255=0,"",INDIRECT(NOM_FR_ACCESSOIRES&amp;ADDRESS('PR-tampon'!$E255,COLUMN(REFERENCEMENT_ACCESSOIRES[[#Headers],[CHAPE OU MORTIER VISE]])))))</f>
        <v/>
      </c>
      <c r="O289" s="30" t="str">
        <f ca="1">IF('PR-tampon'!$E255="","",IF('PR-tampon'!$E255=0,"",IF(INDIRECT(NOM_FR_ACCESSOIRES&amp;ADDRESS('PR-tampon'!$E255,COLUMN(REFERENCEMENT_ACCESSOIRES[[#Headers],[RESULTAT TYPE ISOLANT]])))=0,"",INDIRECT(NOM_FR_ACCESSOIRES&amp;ADDRESS('PR-tampon'!$E255,COLUMN(REFERENCEMENT_ACCESSOIRES[[#Headers],[RESULTAT TYPE ISOLANT]]))))))</f>
        <v/>
      </c>
    </row>
    <row r="290" spans="2:15" ht="70.150000000000006" customHeight="1" x14ac:dyDescent="0.25">
      <c r="B290" s="8" t="str">
        <f ca="1">IF('PR-tampon'!E256="","",IF('PR-tampon'!E256=0,"",INDIRECT(NOM_FR_ACCESSOIRES&amp;ADDRESS('PR-tampon'!$E256,COLUMN(REFERENCEMENT_ACCESSOIRES[[#Headers],[DATE REFERENCEMENT]])))))</f>
        <v/>
      </c>
      <c r="C290" s="2" t="str">
        <f ca="1">IF('PR-tampon'!E256="","",IF('PR-tampon'!E256=0,"",INDIRECT(NOM_FR_ACCESSOIRES&amp;ADDRESS('PR-tampon'!$E256,COLUMN(REFERENCEMENT_ACCESSOIRES[[#Headers],[TYPE DE PROCEDE]])))))</f>
        <v/>
      </c>
      <c r="D290" s="2" t="str">
        <f ca="1">IF('PR-tampon'!E256="","",IF('PR-tampon'!E256=0,"",INDIRECT(NOM_FR_ACCESSOIRES&amp;ADDRESS('PR-tampon'!$E256,COLUMN(REFERENCEMENT_ACCESSOIRES[[#Headers],[NOM COMMERCIAL DU PROCEDE]])))))</f>
        <v/>
      </c>
      <c r="E290" s="2" t="str">
        <f ca="1">IF('PR-tampon'!E256="","",IF('PR-tampon'!E256=0,"",INDIRECT(NOM_FR_ACCESSOIRES&amp;ADDRESS('PR-tampon'!$E256,COLUMN(REFERENCEMENT_ACCESSOIRES[[#Headers],[FABRICANT/TITULAIRE]])))))</f>
        <v/>
      </c>
      <c r="F290" s="2" t="str">
        <f ca="1">IF('PR-tampon'!E256="","",IF('PR-tampon'!E256=0,"",INDIRECT(NOM_FR_ACCESSOIRES&amp;ADDRESS('PR-tampon'!$E256,COLUMN(REFERENCEMENT_ACCESSOIRES[[#Headers],[TYPE DE DOCUMENT DE REFERENCE]])))))</f>
        <v/>
      </c>
      <c r="G290" s="2" t="str">
        <f ca="1">IF('PR-tampon'!E256="","",IF('PR-tampon'!E256=0,"",INDIRECT(NOM_FR_ACCESSOIRES&amp;ADDRESS('PR-tampon'!$E256,COLUMN(REFERENCEMENT_ACCESSOIRES[[#Headers],[REF]])))))</f>
        <v/>
      </c>
      <c r="H290" s="8" t="str">
        <f ca="1">IF('PR-tampon'!E256="","",IF('PR-tampon'!E256=0,"",INDIRECT(NOM_FR_ACCESSOIRES&amp;ADDRESS('PR-tampon'!$E256,COLUMN(REFERENCEMENT_ACCESSOIRES[[#Headers],[AVIS LIMITE AU]])))))</f>
        <v/>
      </c>
      <c r="I290" s="8" t="str">
        <f ca="1">IF('PR-tampon'!E256="","",IF('PR-tampon'!E256=0,"",INDIRECT(NOM_FR_ACCESSOIRES&amp;ADDRESS('PR-tampon'!$E256,COLUMN(REFERENCEMENT_ACCESSOIRES[[#Headers],[TC/TNC
dans le domaine d''emploi visé]])))))</f>
        <v/>
      </c>
      <c r="J290" s="30" t="str">
        <f ca="1">IF('PR-tampon'!E256="","",IF('PR-tampon'!E256=0,"",INDIRECT(NOM_FR_ACCESSOIRES&amp;ADDRESS('PR-tampon'!$E256,COLUMN(REFERENCEMENT_ACCESSOIRES[[#Headers],[TYPE DE POSE]])))))</f>
        <v/>
      </c>
      <c r="K290" s="30" t="str">
        <f ca="1">IF('PR-tampon'!E256="","",IF('PR-tampon'!E256=0,"",IF(INDIRECT(NOM_FR_ACCESSOIRES&amp;ADDRESS('PR-tampon'!$E256,COLUMN(REFERENCEMENT_ACCESSOIRES[[#Headers],[OBSERVATIONS SUR DOMAINE D''EMPLOI]])))=0,"",INDIRECT(NOM_FR_ACCESSOIRES&amp;ADDRESS('PR-tampon'!$E256,COLUMN(REFERENCEMENT_ACCESSOIRES[[#Headers],[OBSERVATIONS SUR DOMAINE D''EMPLOI]]))))))</f>
        <v/>
      </c>
      <c r="L290" s="30" t="str">
        <f ca="1">IF('PR-tampon'!$E256="","",IF('PR-tampon'!$E256=0,"",INDIRECT(NOM_FR_ACCESSOIRES&amp;ADDRESS('PR-tampon'!$E256,COLUMN(REFERENCEMENT_ACCESSOIRES[[#Headers],[REVETEMENT VISE]])))))</f>
        <v/>
      </c>
      <c r="M290" s="30" t="str">
        <f ca="1">IF('PR-tampon'!$E256="","",IF('PR-tampon'!$E256=0,"",IF(INDIRECT(NOM_FR_ACCESSOIRES&amp;ADDRESS('PR-tampon'!$E256,COLUMN(REFERENCEMENT_ACCESSOIRES[[#Headers],[PRODUITS D''ETANCHEITE]])))=0,"",INDIRECT(NOM_FR_ACCESSOIRES&amp;ADDRESS('PR-tampon'!$E256,COLUMN(REFERENCEMENT_ACCESSOIRES[[#Headers],[PRODUITS D''ETANCHEITE]]))))))</f>
        <v/>
      </c>
      <c r="N290" s="30" t="str">
        <f ca="1">IF('PR-tampon'!$E256="","",IF('PR-tampon'!$E256=0,"",INDIRECT(NOM_FR_ACCESSOIRES&amp;ADDRESS('PR-tampon'!$E256,COLUMN(REFERENCEMENT_ACCESSOIRES[[#Headers],[CHAPE OU MORTIER VISE]])))))</f>
        <v/>
      </c>
      <c r="O290" s="30" t="str">
        <f ca="1">IF('PR-tampon'!$E256="","",IF('PR-tampon'!$E256=0,"",IF(INDIRECT(NOM_FR_ACCESSOIRES&amp;ADDRESS('PR-tampon'!$E256,COLUMN(REFERENCEMENT_ACCESSOIRES[[#Headers],[RESULTAT TYPE ISOLANT]])))=0,"",INDIRECT(NOM_FR_ACCESSOIRES&amp;ADDRESS('PR-tampon'!$E256,COLUMN(REFERENCEMENT_ACCESSOIRES[[#Headers],[RESULTAT TYPE ISOLANT]]))))))</f>
        <v/>
      </c>
    </row>
    <row r="291" spans="2:15" ht="70.150000000000006" customHeight="1" x14ac:dyDescent="0.25">
      <c r="B291" s="8" t="str">
        <f ca="1">IF('PR-tampon'!E257="","",IF('PR-tampon'!E257=0,"",INDIRECT(NOM_FR_ACCESSOIRES&amp;ADDRESS('PR-tampon'!$E257,COLUMN(REFERENCEMENT_ACCESSOIRES[[#Headers],[DATE REFERENCEMENT]])))))</f>
        <v/>
      </c>
      <c r="C291" s="2" t="str">
        <f ca="1">IF('PR-tampon'!E257="","",IF('PR-tampon'!E257=0,"",INDIRECT(NOM_FR_ACCESSOIRES&amp;ADDRESS('PR-tampon'!$E257,COLUMN(REFERENCEMENT_ACCESSOIRES[[#Headers],[TYPE DE PROCEDE]])))))</f>
        <v/>
      </c>
      <c r="D291" s="2" t="str">
        <f ca="1">IF('PR-tampon'!E257="","",IF('PR-tampon'!E257=0,"",INDIRECT(NOM_FR_ACCESSOIRES&amp;ADDRESS('PR-tampon'!$E257,COLUMN(REFERENCEMENT_ACCESSOIRES[[#Headers],[NOM COMMERCIAL DU PROCEDE]])))))</f>
        <v/>
      </c>
      <c r="E291" s="2" t="str">
        <f ca="1">IF('PR-tampon'!E257="","",IF('PR-tampon'!E257=0,"",INDIRECT(NOM_FR_ACCESSOIRES&amp;ADDRESS('PR-tampon'!$E257,COLUMN(REFERENCEMENT_ACCESSOIRES[[#Headers],[FABRICANT/TITULAIRE]])))))</f>
        <v/>
      </c>
      <c r="F291" s="2" t="str">
        <f ca="1">IF('PR-tampon'!E257="","",IF('PR-tampon'!E257=0,"",INDIRECT(NOM_FR_ACCESSOIRES&amp;ADDRESS('PR-tampon'!$E257,COLUMN(REFERENCEMENT_ACCESSOIRES[[#Headers],[TYPE DE DOCUMENT DE REFERENCE]])))))</f>
        <v/>
      </c>
      <c r="G291" s="2" t="str">
        <f ca="1">IF('PR-tampon'!E257="","",IF('PR-tampon'!E257=0,"",INDIRECT(NOM_FR_ACCESSOIRES&amp;ADDRESS('PR-tampon'!$E257,COLUMN(REFERENCEMENT_ACCESSOIRES[[#Headers],[REF]])))))</f>
        <v/>
      </c>
      <c r="H291" s="8" t="str">
        <f ca="1">IF('PR-tampon'!E257="","",IF('PR-tampon'!E257=0,"",INDIRECT(NOM_FR_ACCESSOIRES&amp;ADDRESS('PR-tampon'!$E257,COLUMN(REFERENCEMENT_ACCESSOIRES[[#Headers],[AVIS LIMITE AU]])))))</f>
        <v/>
      </c>
      <c r="I291" s="8" t="str">
        <f ca="1">IF('PR-tampon'!E257="","",IF('PR-tampon'!E257=0,"",INDIRECT(NOM_FR_ACCESSOIRES&amp;ADDRESS('PR-tampon'!$E257,COLUMN(REFERENCEMENT_ACCESSOIRES[[#Headers],[TC/TNC
dans le domaine d''emploi visé]])))))</f>
        <v/>
      </c>
      <c r="J291" s="30" t="str">
        <f ca="1">IF('PR-tampon'!E257="","",IF('PR-tampon'!E257=0,"",INDIRECT(NOM_FR_ACCESSOIRES&amp;ADDRESS('PR-tampon'!$E257,COLUMN(REFERENCEMENT_ACCESSOIRES[[#Headers],[TYPE DE POSE]])))))</f>
        <v/>
      </c>
      <c r="K291" s="30" t="str">
        <f ca="1">IF('PR-tampon'!E257="","",IF('PR-tampon'!E257=0,"",IF(INDIRECT(NOM_FR_ACCESSOIRES&amp;ADDRESS('PR-tampon'!$E257,COLUMN(REFERENCEMENT_ACCESSOIRES[[#Headers],[OBSERVATIONS SUR DOMAINE D''EMPLOI]])))=0,"",INDIRECT(NOM_FR_ACCESSOIRES&amp;ADDRESS('PR-tampon'!$E257,COLUMN(REFERENCEMENT_ACCESSOIRES[[#Headers],[OBSERVATIONS SUR DOMAINE D''EMPLOI]]))))))</f>
        <v/>
      </c>
      <c r="L291" s="30" t="str">
        <f ca="1">IF('PR-tampon'!$E257="","",IF('PR-tampon'!$E257=0,"",INDIRECT(NOM_FR_ACCESSOIRES&amp;ADDRESS('PR-tampon'!$E257,COLUMN(REFERENCEMENT_ACCESSOIRES[[#Headers],[REVETEMENT VISE]])))))</f>
        <v/>
      </c>
      <c r="M291" s="30" t="str">
        <f ca="1">IF('PR-tampon'!$E257="","",IF('PR-tampon'!$E257=0,"",IF(INDIRECT(NOM_FR_ACCESSOIRES&amp;ADDRESS('PR-tampon'!$E257,COLUMN(REFERENCEMENT_ACCESSOIRES[[#Headers],[PRODUITS D''ETANCHEITE]])))=0,"",INDIRECT(NOM_FR_ACCESSOIRES&amp;ADDRESS('PR-tampon'!$E257,COLUMN(REFERENCEMENT_ACCESSOIRES[[#Headers],[PRODUITS D''ETANCHEITE]]))))))</f>
        <v/>
      </c>
      <c r="N291" s="30" t="str">
        <f ca="1">IF('PR-tampon'!$E257="","",IF('PR-tampon'!$E257=0,"",INDIRECT(NOM_FR_ACCESSOIRES&amp;ADDRESS('PR-tampon'!$E257,COLUMN(REFERENCEMENT_ACCESSOIRES[[#Headers],[CHAPE OU MORTIER VISE]])))))</f>
        <v/>
      </c>
      <c r="O291" s="30" t="str">
        <f ca="1">IF('PR-tampon'!$E257="","",IF('PR-tampon'!$E257=0,"",IF(INDIRECT(NOM_FR_ACCESSOIRES&amp;ADDRESS('PR-tampon'!$E257,COLUMN(REFERENCEMENT_ACCESSOIRES[[#Headers],[RESULTAT TYPE ISOLANT]])))=0,"",INDIRECT(NOM_FR_ACCESSOIRES&amp;ADDRESS('PR-tampon'!$E257,COLUMN(REFERENCEMENT_ACCESSOIRES[[#Headers],[RESULTAT TYPE ISOLANT]]))))))</f>
        <v/>
      </c>
    </row>
    <row r="292" spans="2:15" ht="70.150000000000006" customHeight="1" x14ac:dyDescent="0.25">
      <c r="B292" s="8" t="str">
        <f ca="1">IF('PR-tampon'!E258="","",IF('PR-tampon'!E258=0,"",INDIRECT(NOM_FR_ACCESSOIRES&amp;ADDRESS('PR-tampon'!$E258,COLUMN(REFERENCEMENT_ACCESSOIRES[[#Headers],[DATE REFERENCEMENT]])))))</f>
        <v/>
      </c>
      <c r="C292" s="2" t="str">
        <f ca="1">IF('PR-tampon'!E258="","",IF('PR-tampon'!E258=0,"",INDIRECT(NOM_FR_ACCESSOIRES&amp;ADDRESS('PR-tampon'!$E258,COLUMN(REFERENCEMENT_ACCESSOIRES[[#Headers],[TYPE DE PROCEDE]])))))</f>
        <v/>
      </c>
      <c r="D292" s="2" t="str">
        <f ca="1">IF('PR-tampon'!E258="","",IF('PR-tampon'!E258=0,"",INDIRECT(NOM_FR_ACCESSOIRES&amp;ADDRESS('PR-tampon'!$E258,COLUMN(REFERENCEMENT_ACCESSOIRES[[#Headers],[NOM COMMERCIAL DU PROCEDE]])))))</f>
        <v/>
      </c>
      <c r="E292" s="2" t="str">
        <f ca="1">IF('PR-tampon'!E258="","",IF('PR-tampon'!E258=0,"",INDIRECT(NOM_FR_ACCESSOIRES&amp;ADDRESS('PR-tampon'!$E258,COLUMN(REFERENCEMENT_ACCESSOIRES[[#Headers],[FABRICANT/TITULAIRE]])))))</f>
        <v/>
      </c>
      <c r="F292" s="2" t="str">
        <f ca="1">IF('PR-tampon'!E258="","",IF('PR-tampon'!E258=0,"",INDIRECT(NOM_FR_ACCESSOIRES&amp;ADDRESS('PR-tampon'!$E258,COLUMN(REFERENCEMENT_ACCESSOIRES[[#Headers],[TYPE DE DOCUMENT DE REFERENCE]])))))</f>
        <v/>
      </c>
      <c r="G292" s="2" t="str">
        <f ca="1">IF('PR-tampon'!E258="","",IF('PR-tampon'!E258=0,"",INDIRECT(NOM_FR_ACCESSOIRES&amp;ADDRESS('PR-tampon'!$E258,COLUMN(REFERENCEMENT_ACCESSOIRES[[#Headers],[REF]])))))</f>
        <v/>
      </c>
      <c r="H292" s="8" t="str">
        <f ca="1">IF('PR-tampon'!E258="","",IF('PR-tampon'!E258=0,"",INDIRECT(NOM_FR_ACCESSOIRES&amp;ADDRESS('PR-tampon'!$E258,COLUMN(REFERENCEMENT_ACCESSOIRES[[#Headers],[AVIS LIMITE AU]])))))</f>
        <v/>
      </c>
      <c r="I292" s="8" t="str">
        <f ca="1">IF('PR-tampon'!E258="","",IF('PR-tampon'!E258=0,"",INDIRECT(NOM_FR_ACCESSOIRES&amp;ADDRESS('PR-tampon'!$E258,COLUMN(REFERENCEMENT_ACCESSOIRES[[#Headers],[TC/TNC
dans le domaine d''emploi visé]])))))</f>
        <v/>
      </c>
      <c r="J292" s="30" t="str">
        <f ca="1">IF('PR-tampon'!E258="","",IF('PR-tampon'!E258=0,"",INDIRECT(NOM_FR_ACCESSOIRES&amp;ADDRESS('PR-tampon'!$E258,COLUMN(REFERENCEMENT_ACCESSOIRES[[#Headers],[TYPE DE POSE]])))))</f>
        <v/>
      </c>
      <c r="K292" s="30" t="str">
        <f ca="1">IF('PR-tampon'!E258="","",IF('PR-tampon'!E258=0,"",IF(INDIRECT(NOM_FR_ACCESSOIRES&amp;ADDRESS('PR-tampon'!$E258,COLUMN(REFERENCEMENT_ACCESSOIRES[[#Headers],[OBSERVATIONS SUR DOMAINE D''EMPLOI]])))=0,"",INDIRECT(NOM_FR_ACCESSOIRES&amp;ADDRESS('PR-tampon'!$E258,COLUMN(REFERENCEMENT_ACCESSOIRES[[#Headers],[OBSERVATIONS SUR DOMAINE D''EMPLOI]]))))))</f>
        <v/>
      </c>
      <c r="L292" s="30" t="str">
        <f ca="1">IF('PR-tampon'!$E258="","",IF('PR-tampon'!$E258=0,"",INDIRECT(NOM_FR_ACCESSOIRES&amp;ADDRESS('PR-tampon'!$E258,COLUMN(REFERENCEMENT_ACCESSOIRES[[#Headers],[REVETEMENT VISE]])))))</f>
        <v/>
      </c>
      <c r="M292" s="30" t="str">
        <f ca="1">IF('PR-tampon'!$E258="","",IF('PR-tampon'!$E258=0,"",IF(INDIRECT(NOM_FR_ACCESSOIRES&amp;ADDRESS('PR-tampon'!$E258,COLUMN(REFERENCEMENT_ACCESSOIRES[[#Headers],[PRODUITS D''ETANCHEITE]])))=0,"",INDIRECT(NOM_FR_ACCESSOIRES&amp;ADDRESS('PR-tampon'!$E258,COLUMN(REFERENCEMENT_ACCESSOIRES[[#Headers],[PRODUITS D''ETANCHEITE]]))))))</f>
        <v/>
      </c>
      <c r="N292" s="30" t="str">
        <f ca="1">IF('PR-tampon'!$E258="","",IF('PR-tampon'!$E258=0,"",INDIRECT(NOM_FR_ACCESSOIRES&amp;ADDRESS('PR-tampon'!$E258,COLUMN(REFERENCEMENT_ACCESSOIRES[[#Headers],[CHAPE OU MORTIER VISE]])))))</f>
        <v/>
      </c>
      <c r="O292" s="30" t="str">
        <f ca="1">IF('PR-tampon'!$E258="","",IF('PR-tampon'!$E258=0,"",IF(INDIRECT(NOM_FR_ACCESSOIRES&amp;ADDRESS('PR-tampon'!$E258,COLUMN(REFERENCEMENT_ACCESSOIRES[[#Headers],[RESULTAT TYPE ISOLANT]])))=0,"",INDIRECT(NOM_FR_ACCESSOIRES&amp;ADDRESS('PR-tampon'!$E258,COLUMN(REFERENCEMENT_ACCESSOIRES[[#Headers],[RESULTAT TYPE ISOLANT]]))))))</f>
        <v/>
      </c>
    </row>
    <row r="293" spans="2:15" ht="70.150000000000006" customHeight="1" x14ac:dyDescent="0.25">
      <c r="B293" s="8" t="str">
        <f ca="1">IF('PR-tampon'!E259="","",IF('PR-tampon'!E259=0,"",INDIRECT(NOM_FR_ACCESSOIRES&amp;ADDRESS('PR-tampon'!$E259,COLUMN(REFERENCEMENT_ACCESSOIRES[[#Headers],[DATE REFERENCEMENT]])))))</f>
        <v/>
      </c>
      <c r="C293" s="2" t="str">
        <f ca="1">IF('PR-tampon'!E259="","",IF('PR-tampon'!E259=0,"",INDIRECT(NOM_FR_ACCESSOIRES&amp;ADDRESS('PR-tampon'!$E259,COLUMN(REFERENCEMENT_ACCESSOIRES[[#Headers],[TYPE DE PROCEDE]])))))</f>
        <v/>
      </c>
      <c r="D293" s="2" t="str">
        <f ca="1">IF('PR-tampon'!E259="","",IF('PR-tampon'!E259=0,"",INDIRECT(NOM_FR_ACCESSOIRES&amp;ADDRESS('PR-tampon'!$E259,COLUMN(REFERENCEMENT_ACCESSOIRES[[#Headers],[NOM COMMERCIAL DU PROCEDE]])))))</f>
        <v/>
      </c>
      <c r="E293" s="2" t="str">
        <f ca="1">IF('PR-tampon'!E259="","",IF('PR-tampon'!E259=0,"",INDIRECT(NOM_FR_ACCESSOIRES&amp;ADDRESS('PR-tampon'!$E259,COLUMN(REFERENCEMENT_ACCESSOIRES[[#Headers],[FABRICANT/TITULAIRE]])))))</f>
        <v/>
      </c>
      <c r="F293" s="2" t="str">
        <f ca="1">IF('PR-tampon'!E259="","",IF('PR-tampon'!E259=0,"",INDIRECT(NOM_FR_ACCESSOIRES&amp;ADDRESS('PR-tampon'!$E259,COLUMN(REFERENCEMENT_ACCESSOIRES[[#Headers],[TYPE DE DOCUMENT DE REFERENCE]])))))</f>
        <v/>
      </c>
      <c r="G293" s="2" t="str">
        <f ca="1">IF('PR-tampon'!E259="","",IF('PR-tampon'!E259=0,"",INDIRECT(NOM_FR_ACCESSOIRES&amp;ADDRESS('PR-tampon'!$E259,COLUMN(REFERENCEMENT_ACCESSOIRES[[#Headers],[REF]])))))</f>
        <v/>
      </c>
      <c r="H293" s="8" t="str">
        <f ca="1">IF('PR-tampon'!E259="","",IF('PR-tampon'!E259=0,"",INDIRECT(NOM_FR_ACCESSOIRES&amp;ADDRESS('PR-tampon'!$E259,COLUMN(REFERENCEMENT_ACCESSOIRES[[#Headers],[AVIS LIMITE AU]])))))</f>
        <v/>
      </c>
      <c r="I293" s="8" t="str">
        <f ca="1">IF('PR-tampon'!E259="","",IF('PR-tampon'!E259=0,"",INDIRECT(NOM_FR_ACCESSOIRES&amp;ADDRESS('PR-tampon'!$E259,COLUMN(REFERENCEMENT_ACCESSOIRES[[#Headers],[TC/TNC
dans le domaine d''emploi visé]])))))</f>
        <v/>
      </c>
      <c r="J293" s="30" t="str">
        <f ca="1">IF('PR-tampon'!E259="","",IF('PR-tampon'!E259=0,"",INDIRECT(NOM_FR_ACCESSOIRES&amp;ADDRESS('PR-tampon'!$E259,COLUMN(REFERENCEMENT_ACCESSOIRES[[#Headers],[TYPE DE POSE]])))))</f>
        <v/>
      </c>
      <c r="K293" s="30" t="str">
        <f ca="1">IF('PR-tampon'!E259="","",IF('PR-tampon'!E259=0,"",IF(INDIRECT(NOM_FR_ACCESSOIRES&amp;ADDRESS('PR-tampon'!$E259,COLUMN(REFERENCEMENT_ACCESSOIRES[[#Headers],[OBSERVATIONS SUR DOMAINE D''EMPLOI]])))=0,"",INDIRECT(NOM_FR_ACCESSOIRES&amp;ADDRESS('PR-tampon'!$E259,COLUMN(REFERENCEMENT_ACCESSOIRES[[#Headers],[OBSERVATIONS SUR DOMAINE D''EMPLOI]]))))))</f>
        <v/>
      </c>
      <c r="L293" s="30" t="str">
        <f ca="1">IF('PR-tampon'!$E259="","",IF('PR-tampon'!$E259=0,"",INDIRECT(NOM_FR_ACCESSOIRES&amp;ADDRESS('PR-tampon'!$E259,COLUMN(REFERENCEMENT_ACCESSOIRES[[#Headers],[REVETEMENT VISE]])))))</f>
        <v/>
      </c>
      <c r="M293" s="30" t="str">
        <f ca="1">IF('PR-tampon'!$E259="","",IF('PR-tampon'!$E259=0,"",IF(INDIRECT(NOM_FR_ACCESSOIRES&amp;ADDRESS('PR-tampon'!$E259,COLUMN(REFERENCEMENT_ACCESSOIRES[[#Headers],[PRODUITS D''ETANCHEITE]])))=0,"",INDIRECT(NOM_FR_ACCESSOIRES&amp;ADDRESS('PR-tampon'!$E259,COLUMN(REFERENCEMENT_ACCESSOIRES[[#Headers],[PRODUITS D''ETANCHEITE]]))))))</f>
        <v/>
      </c>
      <c r="N293" s="30" t="str">
        <f ca="1">IF('PR-tampon'!$E259="","",IF('PR-tampon'!$E259=0,"",INDIRECT(NOM_FR_ACCESSOIRES&amp;ADDRESS('PR-tampon'!$E259,COLUMN(REFERENCEMENT_ACCESSOIRES[[#Headers],[CHAPE OU MORTIER VISE]])))))</f>
        <v/>
      </c>
      <c r="O293" s="30" t="str">
        <f ca="1">IF('PR-tampon'!$E259="","",IF('PR-tampon'!$E259=0,"",IF(INDIRECT(NOM_FR_ACCESSOIRES&amp;ADDRESS('PR-tampon'!$E259,COLUMN(REFERENCEMENT_ACCESSOIRES[[#Headers],[RESULTAT TYPE ISOLANT]])))=0,"",INDIRECT(NOM_FR_ACCESSOIRES&amp;ADDRESS('PR-tampon'!$E259,COLUMN(REFERENCEMENT_ACCESSOIRES[[#Headers],[RESULTAT TYPE ISOLANT]]))))))</f>
        <v/>
      </c>
    </row>
    <row r="294" spans="2:15" ht="70.150000000000006" customHeight="1" x14ac:dyDescent="0.25">
      <c r="B294" s="8" t="str">
        <f ca="1">IF('PR-tampon'!E260="","",IF('PR-tampon'!E260=0,"",INDIRECT(NOM_FR_ACCESSOIRES&amp;ADDRESS('PR-tampon'!$E260,COLUMN(REFERENCEMENT_ACCESSOIRES[[#Headers],[DATE REFERENCEMENT]])))))</f>
        <v/>
      </c>
      <c r="C294" s="2" t="str">
        <f ca="1">IF('PR-tampon'!E260="","",IF('PR-tampon'!E260=0,"",INDIRECT(NOM_FR_ACCESSOIRES&amp;ADDRESS('PR-tampon'!$E260,COLUMN(REFERENCEMENT_ACCESSOIRES[[#Headers],[TYPE DE PROCEDE]])))))</f>
        <v/>
      </c>
      <c r="D294" s="2" t="str">
        <f ca="1">IF('PR-tampon'!E260="","",IF('PR-tampon'!E260=0,"",INDIRECT(NOM_FR_ACCESSOIRES&amp;ADDRESS('PR-tampon'!$E260,COLUMN(REFERENCEMENT_ACCESSOIRES[[#Headers],[NOM COMMERCIAL DU PROCEDE]])))))</f>
        <v/>
      </c>
      <c r="E294" s="2" t="str">
        <f ca="1">IF('PR-tampon'!E260="","",IF('PR-tampon'!E260=0,"",INDIRECT(NOM_FR_ACCESSOIRES&amp;ADDRESS('PR-tampon'!$E260,COLUMN(REFERENCEMENT_ACCESSOIRES[[#Headers],[FABRICANT/TITULAIRE]])))))</f>
        <v/>
      </c>
      <c r="F294" s="2" t="str">
        <f ca="1">IF('PR-tampon'!E260="","",IF('PR-tampon'!E260=0,"",INDIRECT(NOM_FR_ACCESSOIRES&amp;ADDRESS('PR-tampon'!$E260,COLUMN(REFERENCEMENT_ACCESSOIRES[[#Headers],[TYPE DE DOCUMENT DE REFERENCE]])))))</f>
        <v/>
      </c>
      <c r="G294" s="2" t="str">
        <f ca="1">IF('PR-tampon'!E260="","",IF('PR-tampon'!E260=0,"",INDIRECT(NOM_FR_ACCESSOIRES&amp;ADDRESS('PR-tampon'!$E260,COLUMN(REFERENCEMENT_ACCESSOIRES[[#Headers],[REF]])))))</f>
        <v/>
      </c>
      <c r="H294" s="8" t="str">
        <f ca="1">IF('PR-tampon'!E260="","",IF('PR-tampon'!E260=0,"",INDIRECT(NOM_FR_ACCESSOIRES&amp;ADDRESS('PR-tampon'!$E260,COLUMN(REFERENCEMENT_ACCESSOIRES[[#Headers],[AVIS LIMITE AU]])))))</f>
        <v/>
      </c>
      <c r="I294" s="8" t="str">
        <f ca="1">IF('PR-tampon'!E260="","",IF('PR-tampon'!E260=0,"",INDIRECT(NOM_FR_ACCESSOIRES&amp;ADDRESS('PR-tampon'!$E260,COLUMN(REFERENCEMENT_ACCESSOIRES[[#Headers],[TC/TNC
dans le domaine d''emploi visé]])))))</f>
        <v/>
      </c>
      <c r="J294" s="30" t="str">
        <f ca="1">IF('PR-tampon'!E260="","",IF('PR-tampon'!E260=0,"",INDIRECT(NOM_FR_ACCESSOIRES&amp;ADDRESS('PR-tampon'!$E260,COLUMN(REFERENCEMENT_ACCESSOIRES[[#Headers],[TYPE DE POSE]])))))</f>
        <v/>
      </c>
      <c r="K294" s="30" t="str">
        <f ca="1">IF('PR-tampon'!E260="","",IF('PR-tampon'!E260=0,"",IF(INDIRECT(NOM_FR_ACCESSOIRES&amp;ADDRESS('PR-tampon'!$E260,COLUMN(REFERENCEMENT_ACCESSOIRES[[#Headers],[OBSERVATIONS SUR DOMAINE D''EMPLOI]])))=0,"",INDIRECT(NOM_FR_ACCESSOIRES&amp;ADDRESS('PR-tampon'!$E260,COLUMN(REFERENCEMENT_ACCESSOIRES[[#Headers],[OBSERVATIONS SUR DOMAINE D''EMPLOI]]))))))</f>
        <v/>
      </c>
      <c r="L294" s="30" t="str">
        <f ca="1">IF('PR-tampon'!$E260="","",IF('PR-tampon'!$E260=0,"",INDIRECT(NOM_FR_ACCESSOIRES&amp;ADDRESS('PR-tampon'!$E260,COLUMN(REFERENCEMENT_ACCESSOIRES[[#Headers],[REVETEMENT VISE]])))))</f>
        <v/>
      </c>
      <c r="M294" s="30" t="str">
        <f ca="1">IF('PR-tampon'!$E260="","",IF('PR-tampon'!$E260=0,"",IF(INDIRECT(NOM_FR_ACCESSOIRES&amp;ADDRESS('PR-tampon'!$E260,COLUMN(REFERENCEMENT_ACCESSOIRES[[#Headers],[PRODUITS D''ETANCHEITE]])))=0,"",INDIRECT(NOM_FR_ACCESSOIRES&amp;ADDRESS('PR-tampon'!$E260,COLUMN(REFERENCEMENT_ACCESSOIRES[[#Headers],[PRODUITS D''ETANCHEITE]]))))))</f>
        <v/>
      </c>
      <c r="N294" s="30" t="str">
        <f ca="1">IF('PR-tampon'!$E260="","",IF('PR-tampon'!$E260=0,"",INDIRECT(NOM_FR_ACCESSOIRES&amp;ADDRESS('PR-tampon'!$E260,COLUMN(REFERENCEMENT_ACCESSOIRES[[#Headers],[CHAPE OU MORTIER VISE]])))))</f>
        <v/>
      </c>
      <c r="O294" s="30" t="str">
        <f ca="1">IF('PR-tampon'!$E260="","",IF('PR-tampon'!$E260=0,"",IF(INDIRECT(NOM_FR_ACCESSOIRES&amp;ADDRESS('PR-tampon'!$E260,COLUMN(REFERENCEMENT_ACCESSOIRES[[#Headers],[RESULTAT TYPE ISOLANT]])))=0,"",INDIRECT(NOM_FR_ACCESSOIRES&amp;ADDRESS('PR-tampon'!$E260,COLUMN(REFERENCEMENT_ACCESSOIRES[[#Headers],[RESULTAT TYPE ISOLANT]]))))))</f>
        <v/>
      </c>
    </row>
    <row r="295" spans="2:15" ht="70.150000000000006" customHeight="1" x14ac:dyDescent="0.25">
      <c r="B295" s="8" t="str">
        <f ca="1">IF('PR-tampon'!E261="","",IF('PR-tampon'!E261=0,"",INDIRECT(NOM_FR_ACCESSOIRES&amp;ADDRESS('PR-tampon'!$E261,COLUMN(REFERENCEMENT_ACCESSOIRES[[#Headers],[DATE REFERENCEMENT]])))))</f>
        <v/>
      </c>
      <c r="C295" s="2" t="str">
        <f ca="1">IF('PR-tampon'!E261="","",IF('PR-tampon'!E261=0,"",INDIRECT(NOM_FR_ACCESSOIRES&amp;ADDRESS('PR-tampon'!$E261,COLUMN(REFERENCEMENT_ACCESSOIRES[[#Headers],[TYPE DE PROCEDE]])))))</f>
        <v/>
      </c>
      <c r="D295" s="2" t="str">
        <f ca="1">IF('PR-tampon'!E261="","",IF('PR-tampon'!E261=0,"",INDIRECT(NOM_FR_ACCESSOIRES&amp;ADDRESS('PR-tampon'!$E261,COLUMN(REFERENCEMENT_ACCESSOIRES[[#Headers],[NOM COMMERCIAL DU PROCEDE]])))))</f>
        <v/>
      </c>
      <c r="E295" s="2" t="str">
        <f ca="1">IF('PR-tampon'!E261="","",IF('PR-tampon'!E261=0,"",INDIRECT(NOM_FR_ACCESSOIRES&amp;ADDRESS('PR-tampon'!$E261,COLUMN(REFERENCEMENT_ACCESSOIRES[[#Headers],[FABRICANT/TITULAIRE]])))))</f>
        <v/>
      </c>
      <c r="F295" s="2" t="str">
        <f ca="1">IF('PR-tampon'!E261="","",IF('PR-tampon'!E261=0,"",INDIRECT(NOM_FR_ACCESSOIRES&amp;ADDRESS('PR-tampon'!$E261,COLUMN(REFERENCEMENT_ACCESSOIRES[[#Headers],[TYPE DE DOCUMENT DE REFERENCE]])))))</f>
        <v/>
      </c>
      <c r="G295" s="2" t="str">
        <f ca="1">IF('PR-tampon'!E261="","",IF('PR-tampon'!E261=0,"",INDIRECT(NOM_FR_ACCESSOIRES&amp;ADDRESS('PR-tampon'!$E261,COLUMN(REFERENCEMENT_ACCESSOIRES[[#Headers],[REF]])))))</f>
        <v/>
      </c>
      <c r="H295" s="8" t="str">
        <f ca="1">IF('PR-tampon'!E261="","",IF('PR-tampon'!E261=0,"",INDIRECT(NOM_FR_ACCESSOIRES&amp;ADDRESS('PR-tampon'!$E261,COLUMN(REFERENCEMENT_ACCESSOIRES[[#Headers],[AVIS LIMITE AU]])))))</f>
        <v/>
      </c>
      <c r="I295" s="8" t="str">
        <f ca="1">IF('PR-tampon'!E261="","",IF('PR-tampon'!E261=0,"",INDIRECT(NOM_FR_ACCESSOIRES&amp;ADDRESS('PR-tampon'!$E261,COLUMN(REFERENCEMENT_ACCESSOIRES[[#Headers],[TC/TNC
dans le domaine d''emploi visé]])))))</f>
        <v/>
      </c>
      <c r="J295" s="30" t="str">
        <f ca="1">IF('PR-tampon'!E261="","",IF('PR-tampon'!E261=0,"",INDIRECT(NOM_FR_ACCESSOIRES&amp;ADDRESS('PR-tampon'!$E261,COLUMN(REFERENCEMENT_ACCESSOIRES[[#Headers],[TYPE DE POSE]])))))</f>
        <v/>
      </c>
      <c r="K295" s="30" t="str">
        <f ca="1">IF('PR-tampon'!E261="","",IF('PR-tampon'!E261=0,"",IF(INDIRECT(NOM_FR_ACCESSOIRES&amp;ADDRESS('PR-tampon'!$E261,COLUMN(REFERENCEMENT_ACCESSOIRES[[#Headers],[OBSERVATIONS SUR DOMAINE D''EMPLOI]])))=0,"",INDIRECT(NOM_FR_ACCESSOIRES&amp;ADDRESS('PR-tampon'!$E261,COLUMN(REFERENCEMENT_ACCESSOIRES[[#Headers],[OBSERVATIONS SUR DOMAINE D''EMPLOI]]))))))</f>
        <v/>
      </c>
      <c r="L295" s="30" t="str">
        <f ca="1">IF('PR-tampon'!$E261="","",IF('PR-tampon'!$E261=0,"",INDIRECT(NOM_FR_ACCESSOIRES&amp;ADDRESS('PR-tampon'!$E261,COLUMN(REFERENCEMENT_ACCESSOIRES[[#Headers],[REVETEMENT VISE]])))))</f>
        <v/>
      </c>
      <c r="M295" s="30" t="str">
        <f ca="1">IF('PR-tampon'!$E261="","",IF('PR-tampon'!$E261=0,"",IF(INDIRECT(NOM_FR_ACCESSOIRES&amp;ADDRESS('PR-tampon'!$E261,COLUMN(REFERENCEMENT_ACCESSOIRES[[#Headers],[PRODUITS D''ETANCHEITE]])))=0,"",INDIRECT(NOM_FR_ACCESSOIRES&amp;ADDRESS('PR-tampon'!$E261,COLUMN(REFERENCEMENT_ACCESSOIRES[[#Headers],[PRODUITS D''ETANCHEITE]]))))))</f>
        <v/>
      </c>
      <c r="N295" s="30" t="str">
        <f ca="1">IF('PR-tampon'!$E261="","",IF('PR-tampon'!$E261=0,"",INDIRECT(NOM_FR_ACCESSOIRES&amp;ADDRESS('PR-tampon'!$E261,COLUMN(REFERENCEMENT_ACCESSOIRES[[#Headers],[CHAPE OU MORTIER VISE]])))))</f>
        <v/>
      </c>
      <c r="O295" s="30" t="str">
        <f ca="1">IF('PR-tampon'!$E261="","",IF('PR-tampon'!$E261=0,"",IF(INDIRECT(NOM_FR_ACCESSOIRES&amp;ADDRESS('PR-tampon'!$E261,COLUMN(REFERENCEMENT_ACCESSOIRES[[#Headers],[RESULTAT TYPE ISOLANT]])))=0,"",INDIRECT(NOM_FR_ACCESSOIRES&amp;ADDRESS('PR-tampon'!$E261,COLUMN(REFERENCEMENT_ACCESSOIRES[[#Headers],[RESULTAT TYPE ISOLANT]]))))))</f>
        <v/>
      </c>
    </row>
    <row r="296" spans="2:15" ht="70.150000000000006" customHeight="1" x14ac:dyDescent="0.25">
      <c r="B296" s="8" t="str">
        <f ca="1">IF('PR-tampon'!E262="","",IF('PR-tampon'!E262=0,"",INDIRECT(NOM_FR_ACCESSOIRES&amp;ADDRESS('PR-tampon'!$E262,COLUMN(REFERENCEMENT_ACCESSOIRES[[#Headers],[DATE REFERENCEMENT]])))))</f>
        <v/>
      </c>
      <c r="C296" s="2" t="str">
        <f ca="1">IF('PR-tampon'!E262="","",IF('PR-tampon'!E262=0,"",INDIRECT(NOM_FR_ACCESSOIRES&amp;ADDRESS('PR-tampon'!$E262,COLUMN(REFERENCEMENT_ACCESSOIRES[[#Headers],[TYPE DE PROCEDE]])))))</f>
        <v/>
      </c>
      <c r="D296" s="2" t="str">
        <f ca="1">IF('PR-tampon'!E262="","",IF('PR-tampon'!E262=0,"",INDIRECT(NOM_FR_ACCESSOIRES&amp;ADDRESS('PR-tampon'!$E262,COLUMN(REFERENCEMENT_ACCESSOIRES[[#Headers],[NOM COMMERCIAL DU PROCEDE]])))))</f>
        <v/>
      </c>
      <c r="E296" s="2" t="str">
        <f ca="1">IF('PR-tampon'!E262="","",IF('PR-tampon'!E262=0,"",INDIRECT(NOM_FR_ACCESSOIRES&amp;ADDRESS('PR-tampon'!$E262,COLUMN(REFERENCEMENT_ACCESSOIRES[[#Headers],[FABRICANT/TITULAIRE]])))))</f>
        <v/>
      </c>
      <c r="F296" s="2" t="str">
        <f ca="1">IF('PR-tampon'!E262="","",IF('PR-tampon'!E262=0,"",INDIRECT(NOM_FR_ACCESSOIRES&amp;ADDRESS('PR-tampon'!$E262,COLUMN(REFERENCEMENT_ACCESSOIRES[[#Headers],[TYPE DE DOCUMENT DE REFERENCE]])))))</f>
        <v/>
      </c>
      <c r="G296" s="2" t="str">
        <f ca="1">IF('PR-tampon'!E262="","",IF('PR-tampon'!E262=0,"",INDIRECT(NOM_FR_ACCESSOIRES&amp;ADDRESS('PR-tampon'!$E262,COLUMN(REFERENCEMENT_ACCESSOIRES[[#Headers],[REF]])))))</f>
        <v/>
      </c>
      <c r="H296" s="8" t="str">
        <f ca="1">IF('PR-tampon'!E262="","",IF('PR-tampon'!E262=0,"",INDIRECT(NOM_FR_ACCESSOIRES&amp;ADDRESS('PR-tampon'!$E262,COLUMN(REFERENCEMENT_ACCESSOIRES[[#Headers],[AVIS LIMITE AU]])))))</f>
        <v/>
      </c>
      <c r="I296" s="8" t="str">
        <f ca="1">IF('PR-tampon'!E262="","",IF('PR-tampon'!E262=0,"",INDIRECT(NOM_FR_ACCESSOIRES&amp;ADDRESS('PR-tampon'!$E262,COLUMN(REFERENCEMENT_ACCESSOIRES[[#Headers],[TC/TNC
dans le domaine d''emploi visé]])))))</f>
        <v/>
      </c>
      <c r="J296" s="30" t="str">
        <f ca="1">IF('PR-tampon'!E262="","",IF('PR-tampon'!E262=0,"",INDIRECT(NOM_FR_ACCESSOIRES&amp;ADDRESS('PR-tampon'!$E262,COLUMN(REFERENCEMENT_ACCESSOIRES[[#Headers],[TYPE DE POSE]])))))</f>
        <v/>
      </c>
      <c r="K296" s="30" t="str">
        <f ca="1">IF('PR-tampon'!E262="","",IF('PR-tampon'!E262=0,"",IF(INDIRECT(NOM_FR_ACCESSOIRES&amp;ADDRESS('PR-tampon'!$E262,COLUMN(REFERENCEMENT_ACCESSOIRES[[#Headers],[OBSERVATIONS SUR DOMAINE D''EMPLOI]])))=0,"",INDIRECT(NOM_FR_ACCESSOIRES&amp;ADDRESS('PR-tampon'!$E262,COLUMN(REFERENCEMENT_ACCESSOIRES[[#Headers],[OBSERVATIONS SUR DOMAINE D''EMPLOI]]))))))</f>
        <v/>
      </c>
      <c r="L296" s="30" t="str">
        <f ca="1">IF('PR-tampon'!$E262="","",IF('PR-tampon'!$E262=0,"",INDIRECT(NOM_FR_ACCESSOIRES&amp;ADDRESS('PR-tampon'!$E262,COLUMN(REFERENCEMENT_ACCESSOIRES[[#Headers],[REVETEMENT VISE]])))))</f>
        <v/>
      </c>
      <c r="M296" s="30" t="str">
        <f ca="1">IF('PR-tampon'!$E262="","",IF('PR-tampon'!$E262=0,"",IF(INDIRECT(NOM_FR_ACCESSOIRES&amp;ADDRESS('PR-tampon'!$E262,COLUMN(REFERENCEMENT_ACCESSOIRES[[#Headers],[PRODUITS D''ETANCHEITE]])))=0,"",INDIRECT(NOM_FR_ACCESSOIRES&amp;ADDRESS('PR-tampon'!$E262,COLUMN(REFERENCEMENT_ACCESSOIRES[[#Headers],[PRODUITS D''ETANCHEITE]]))))))</f>
        <v/>
      </c>
      <c r="N296" s="30" t="str">
        <f ca="1">IF('PR-tampon'!$E262="","",IF('PR-tampon'!$E262=0,"",INDIRECT(NOM_FR_ACCESSOIRES&amp;ADDRESS('PR-tampon'!$E262,COLUMN(REFERENCEMENT_ACCESSOIRES[[#Headers],[CHAPE OU MORTIER VISE]])))))</f>
        <v/>
      </c>
      <c r="O296" s="30" t="str">
        <f ca="1">IF('PR-tampon'!$E262="","",IF('PR-tampon'!$E262=0,"",IF(INDIRECT(NOM_FR_ACCESSOIRES&amp;ADDRESS('PR-tampon'!$E262,COLUMN(REFERENCEMENT_ACCESSOIRES[[#Headers],[RESULTAT TYPE ISOLANT]])))=0,"",INDIRECT(NOM_FR_ACCESSOIRES&amp;ADDRESS('PR-tampon'!$E262,COLUMN(REFERENCEMENT_ACCESSOIRES[[#Headers],[RESULTAT TYPE ISOLANT]]))))))</f>
        <v/>
      </c>
    </row>
    <row r="297" spans="2:15" ht="70.150000000000006" customHeight="1" x14ac:dyDescent="0.25">
      <c r="B297" s="8" t="str">
        <f ca="1">IF('PR-tampon'!E263="","",IF('PR-tampon'!E263=0,"",INDIRECT(NOM_FR_ACCESSOIRES&amp;ADDRESS('PR-tampon'!$E263,COLUMN(REFERENCEMENT_ACCESSOIRES[[#Headers],[DATE REFERENCEMENT]])))))</f>
        <v/>
      </c>
      <c r="C297" s="2" t="str">
        <f ca="1">IF('PR-tampon'!E263="","",IF('PR-tampon'!E263=0,"",INDIRECT(NOM_FR_ACCESSOIRES&amp;ADDRESS('PR-tampon'!$E263,COLUMN(REFERENCEMENT_ACCESSOIRES[[#Headers],[TYPE DE PROCEDE]])))))</f>
        <v/>
      </c>
      <c r="D297" s="2" t="str">
        <f ca="1">IF('PR-tampon'!E263="","",IF('PR-tampon'!E263=0,"",INDIRECT(NOM_FR_ACCESSOIRES&amp;ADDRESS('PR-tampon'!$E263,COLUMN(REFERENCEMENT_ACCESSOIRES[[#Headers],[NOM COMMERCIAL DU PROCEDE]])))))</f>
        <v/>
      </c>
      <c r="E297" s="2" t="str">
        <f ca="1">IF('PR-tampon'!E263="","",IF('PR-tampon'!E263=0,"",INDIRECT(NOM_FR_ACCESSOIRES&amp;ADDRESS('PR-tampon'!$E263,COLUMN(REFERENCEMENT_ACCESSOIRES[[#Headers],[FABRICANT/TITULAIRE]])))))</f>
        <v/>
      </c>
      <c r="F297" s="2" t="str">
        <f ca="1">IF('PR-tampon'!E263="","",IF('PR-tampon'!E263=0,"",INDIRECT(NOM_FR_ACCESSOIRES&amp;ADDRESS('PR-tampon'!$E263,COLUMN(REFERENCEMENT_ACCESSOIRES[[#Headers],[TYPE DE DOCUMENT DE REFERENCE]])))))</f>
        <v/>
      </c>
      <c r="G297" s="2" t="str">
        <f ca="1">IF('PR-tampon'!E263="","",IF('PR-tampon'!E263=0,"",INDIRECT(NOM_FR_ACCESSOIRES&amp;ADDRESS('PR-tampon'!$E263,COLUMN(REFERENCEMENT_ACCESSOIRES[[#Headers],[REF]])))))</f>
        <v/>
      </c>
      <c r="H297" s="8" t="str">
        <f ca="1">IF('PR-tampon'!E263="","",IF('PR-tampon'!E263=0,"",INDIRECT(NOM_FR_ACCESSOIRES&amp;ADDRESS('PR-tampon'!$E263,COLUMN(REFERENCEMENT_ACCESSOIRES[[#Headers],[AVIS LIMITE AU]])))))</f>
        <v/>
      </c>
      <c r="I297" s="8" t="str">
        <f ca="1">IF('PR-tampon'!E263="","",IF('PR-tampon'!E263=0,"",INDIRECT(NOM_FR_ACCESSOIRES&amp;ADDRESS('PR-tampon'!$E263,COLUMN(REFERENCEMENT_ACCESSOIRES[[#Headers],[TC/TNC
dans le domaine d''emploi visé]])))))</f>
        <v/>
      </c>
      <c r="J297" s="30" t="str">
        <f ca="1">IF('PR-tampon'!E263="","",IF('PR-tampon'!E263=0,"",INDIRECT(NOM_FR_ACCESSOIRES&amp;ADDRESS('PR-tampon'!$E263,COLUMN(REFERENCEMENT_ACCESSOIRES[[#Headers],[TYPE DE POSE]])))))</f>
        <v/>
      </c>
      <c r="K297" s="30" t="str">
        <f ca="1">IF('PR-tampon'!E263="","",IF('PR-tampon'!E263=0,"",IF(INDIRECT(NOM_FR_ACCESSOIRES&amp;ADDRESS('PR-tampon'!$E263,COLUMN(REFERENCEMENT_ACCESSOIRES[[#Headers],[OBSERVATIONS SUR DOMAINE D''EMPLOI]])))=0,"",INDIRECT(NOM_FR_ACCESSOIRES&amp;ADDRESS('PR-tampon'!$E263,COLUMN(REFERENCEMENT_ACCESSOIRES[[#Headers],[OBSERVATIONS SUR DOMAINE D''EMPLOI]]))))))</f>
        <v/>
      </c>
      <c r="L297" s="30" t="str">
        <f ca="1">IF('PR-tampon'!$E263="","",IF('PR-tampon'!$E263=0,"",INDIRECT(NOM_FR_ACCESSOIRES&amp;ADDRESS('PR-tampon'!$E263,COLUMN(REFERENCEMENT_ACCESSOIRES[[#Headers],[REVETEMENT VISE]])))))</f>
        <v/>
      </c>
      <c r="M297" s="30" t="str">
        <f ca="1">IF('PR-tampon'!$E263="","",IF('PR-tampon'!$E263=0,"",IF(INDIRECT(NOM_FR_ACCESSOIRES&amp;ADDRESS('PR-tampon'!$E263,COLUMN(REFERENCEMENT_ACCESSOIRES[[#Headers],[PRODUITS D''ETANCHEITE]])))=0,"",INDIRECT(NOM_FR_ACCESSOIRES&amp;ADDRESS('PR-tampon'!$E263,COLUMN(REFERENCEMENT_ACCESSOIRES[[#Headers],[PRODUITS D''ETANCHEITE]]))))))</f>
        <v/>
      </c>
      <c r="N297" s="30" t="str">
        <f ca="1">IF('PR-tampon'!$E263="","",IF('PR-tampon'!$E263=0,"",INDIRECT(NOM_FR_ACCESSOIRES&amp;ADDRESS('PR-tampon'!$E263,COLUMN(REFERENCEMENT_ACCESSOIRES[[#Headers],[CHAPE OU MORTIER VISE]])))))</f>
        <v/>
      </c>
      <c r="O297" s="30" t="str">
        <f ca="1">IF('PR-tampon'!$E263="","",IF('PR-tampon'!$E263=0,"",IF(INDIRECT(NOM_FR_ACCESSOIRES&amp;ADDRESS('PR-tampon'!$E263,COLUMN(REFERENCEMENT_ACCESSOIRES[[#Headers],[RESULTAT TYPE ISOLANT]])))=0,"",INDIRECT(NOM_FR_ACCESSOIRES&amp;ADDRESS('PR-tampon'!$E263,COLUMN(REFERENCEMENT_ACCESSOIRES[[#Headers],[RESULTAT TYPE ISOLANT]]))))))</f>
        <v/>
      </c>
    </row>
    <row r="298" spans="2:15" ht="70.150000000000006" customHeight="1" x14ac:dyDescent="0.25">
      <c r="B298" s="8" t="str">
        <f ca="1">IF('PR-tampon'!E264="","",IF('PR-tampon'!E264=0,"",INDIRECT(NOM_FR_ACCESSOIRES&amp;ADDRESS('PR-tampon'!$E264,COLUMN(REFERENCEMENT_ACCESSOIRES[[#Headers],[DATE REFERENCEMENT]])))))</f>
        <v/>
      </c>
      <c r="C298" s="2" t="str">
        <f ca="1">IF('PR-tampon'!E264="","",IF('PR-tampon'!E264=0,"",INDIRECT(NOM_FR_ACCESSOIRES&amp;ADDRESS('PR-tampon'!$E264,COLUMN(REFERENCEMENT_ACCESSOIRES[[#Headers],[TYPE DE PROCEDE]])))))</f>
        <v/>
      </c>
      <c r="D298" s="2" t="str">
        <f ca="1">IF('PR-tampon'!E264="","",IF('PR-tampon'!E264=0,"",INDIRECT(NOM_FR_ACCESSOIRES&amp;ADDRESS('PR-tampon'!$E264,COLUMN(REFERENCEMENT_ACCESSOIRES[[#Headers],[NOM COMMERCIAL DU PROCEDE]])))))</f>
        <v/>
      </c>
      <c r="E298" s="2" t="str">
        <f ca="1">IF('PR-tampon'!E264="","",IF('PR-tampon'!E264=0,"",INDIRECT(NOM_FR_ACCESSOIRES&amp;ADDRESS('PR-tampon'!$E264,COLUMN(REFERENCEMENT_ACCESSOIRES[[#Headers],[FABRICANT/TITULAIRE]])))))</f>
        <v/>
      </c>
      <c r="F298" s="2" t="str">
        <f ca="1">IF('PR-tampon'!E264="","",IF('PR-tampon'!E264=0,"",INDIRECT(NOM_FR_ACCESSOIRES&amp;ADDRESS('PR-tampon'!$E264,COLUMN(REFERENCEMENT_ACCESSOIRES[[#Headers],[TYPE DE DOCUMENT DE REFERENCE]])))))</f>
        <v/>
      </c>
      <c r="G298" s="2" t="str">
        <f ca="1">IF('PR-tampon'!E264="","",IF('PR-tampon'!E264=0,"",INDIRECT(NOM_FR_ACCESSOIRES&amp;ADDRESS('PR-tampon'!$E264,COLUMN(REFERENCEMENT_ACCESSOIRES[[#Headers],[REF]])))))</f>
        <v/>
      </c>
      <c r="H298" s="8" t="str">
        <f ca="1">IF('PR-tampon'!E264="","",IF('PR-tampon'!E264=0,"",INDIRECT(NOM_FR_ACCESSOIRES&amp;ADDRESS('PR-tampon'!$E264,COLUMN(REFERENCEMENT_ACCESSOIRES[[#Headers],[AVIS LIMITE AU]])))))</f>
        <v/>
      </c>
      <c r="I298" s="8" t="str">
        <f ca="1">IF('PR-tampon'!E264="","",IF('PR-tampon'!E264=0,"",INDIRECT(NOM_FR_ACCESSOIRES&amp;ADDRESS('PR-tampon'!$E264,COLUMN(REFERENCEMENT_ACCESSOIRES[[#Headers],[TC/TNC
dans le domaine d''emploi visé]])))))</f>
        <v/>
      </c>
      <c r="J298" s="30" t="str">
        <f ca="1">IF('PR-tampon'!E264="","",IF('PR-tampon'!E264=0,"",INDIRECT(NOM_FR_ACCESSOIRES&amp;ADDRESS('PR-tampon'!$E264,COLUMN(REFERENCEMENT_ACCESSOIRES[[#Headers],[TYPE DE POSE]])))))</f>
        <v/>
      </c>
      <c r="K298" s="30" t="str">
        <f ca="1">IF('PR-tampon'!E264="","",IF('PR-tampon'!E264=0,"",IF(INDIRECT(NOM_FR_ACCESSOIRES&amp;ADDRESS('PR-tampon'!$E264,COLUMN(REFERENCEMENT_ACCESSOIRES[[#Headers],[OBSERVATIONS SUR DOMAINE D''EMPLOI]])))=0,"",INDIRECT(NOM_FR_ACCESSOIRES&amp;ADDRESS('PR-tampon'!$E264,COLUMN(REFERENCEMENT_ACCESSOIRES[[#Headers],[OBSERVATIONS SUR DOMAINE D''EMPLOI]]))))))</f>
        <v/>
      </c>
      <c r="L298" s="30" t="str">
        <f ca="1">IF('PR-tampon'!$E264="","",IF('PR-tampon'!$E264=0,"",INDIRECT(NOM_FR_ACCESSOIRES&amp;ADDRESS('PR-tampon'!$E264,COLUMN(REFERENCEMENT_ACCESSOIRES[[#Headers],[REVETEMENT VISE]])))))</f>
        <v/>
      </c>
      <c r="M298" s="30" t="str">
        <f ca="1">IF('PR-tampon'!$E264="","",IF('PR-tampon'!$E264=0,"",IF(INDIRECT(NOM_FR_ACCESSOIRES&amp;ADDRESS('PR-tampon'!$E264,COLUMN(REFERENCEMENT_ACCESSOIRES[[#Headers],[PRODUITS D''ETANCHEITE]])))=0,"",INDIRECT(NOM_FR_ACCESSOIRES&amp;ADDRESS('PR-tampon'!$E264,COLUMN(REFERENCEMENT_ACCESSOIRES[[#Headers],[PRODUITS D''ETANCHEITE]]))))))</f>
        <v/>
      </c>
      <c r="N298" s="30" t="str">
        <f ca="1">IF('PR-tampon'!$E264="","",IF('PR-tampon'!$E264=0,"",INDIRECT(NOM_FR_ACCESSOIRES&amp;ADDRESS('PR-tampon'!$E264,COLUMN(REFERENCEMENT_ACCESSOIRES[[#Headers],[CHAPE OU MORTIER VISE]])))))</f>
        <v/>
      </c>
      <c r="O298" s="30" t="str">
        <f ca="1">IF('PR-tampon'!$E264="","",IF('PR-tampon'!$E264=0,"",IF(INDIRECT(NOM_FR_ACCESSOIRES&amp;ADDRESS('PR-tampon'!$E264,COLUMN(REFERENCEMENT_ACCESSOIRES[[#Headers],[RESULTAT TYPE ISOLANT]])))=0,"",INDIRECT(NOM_FR_ACCESSOIRES&amp;ADDRESS('PR-tampon'!$E264,COLUMN(REFERENCEMENT_ACCESSOIRES[[#Headers],[RESULTAT TYPE ISOLANT]]))))))</f>
        <v/>
      </c>
    </row>
    <row r="299" spans="2:15" ht="70.150000000000006" customHeight="1" x14ac:dyDescent="0.25">
      <c r="B299" s="8" t="str">
        <f ca="1">IF('PR-tampon'!E265="","",IF('PR-tampon'!E265=0,"",INDIRECT(NOM_FR_ACCESSOIRES&amp;ADDRESS('PR-tampon'!$E265,COLUMN(REFERENCEMENT_ACCESSOIRES[[#Headers],[DATE REFERENCEMENT]])))))</f>
        <v/>
      </c>
      <c r="C299" s="2" t="str">
        <f ca="1">IF('PR-tampon'!E265="","",IF('PR-tampon'!E265=0,"",INDIRECT(NOM_FR_ACCESSOIRES&amp;ADDRESS('PR-tampon'!$E265,COLUMN(REFERENCEMENT_ACCESSOIRES[[#Headers],[TYPE DE PROCEDE]])))))</f>
        <v/>
      </c>
      <c r="D299" s="2" t="str">
        <f ca="1">IF('PR-tampon'!E265="","",IF('PR-tampon'!E265=0,"",INDIRECT(NOM_FR_ACCESSOIRES&amp;ADDRESS('PR-tampon'!$E265,COLUMN(REFERENCEMENT_ACCESSOIRES[[#Headers],[NOM COMMERCIAL DU PROCEDE]])))))</f>
        <v/>
      </c>
      <c r="E299" s="2" t="str">
        <f ca="1">IF('PR-tampon'!E265="","",IF('PR-tampon'!E265=0,"",INDIRECT(NOM_FR_ACCESSOIRES&amp;ADDRESS('PR-tampon'!$E265,COLUMN(REFERENCEMENT_ACCESSOIRES[[#Headers],[FABRICANT/TITULAIRE]])))))</f>
        <v/>
      </c>
      <c r="F299" s="2" t="str">
        <f ca="1">IF('PR-tampon'!E265="","",IF('PR-tampon'!E265=0,"",INDIRECT(NOM_FR_ACCESSOIRES&amp;ADDRESS('PR-tampon'!$E265,COLUMN(REFERENCEMENT_ACCESSOIRES[[#Headers],[TYPE DE DOCUMENT DE REFERENCE]])))))</f>
        <v/>
      </c>
      <c r="G299" s="2" t="str">
        <f ca="1">IF('PR-tampon'!E265="","",IF('PR-tampon'!E265=0,"",INDIRECT(NOM_FR_ACCESSOIRES&amp;ADDRESS('PR-tampon'!$E265,COLUMN(REFERENCEMENT_ACCESSOIRES[[#Headers],[REF]])))))</f>
        <v/>
      </c>
      <c r="H299" s="8" t="str">
        <f ca="1">IF('PR-tampon'!E265="","",IF('PR-tampon'!E265=0,"",INDIRECT(NOM_FR_ACCESSOIRES&amp;ADDRESS('PR-tampon'!$E265,COLUMN(REFERENCEMENT_ACCESSOIRES[[#Headers],[AVIS LIMITE AU]])))))</f>
        <v/>
      </c>
      <c r="I299" s="8" t="str">
        <f ca="1">IF('PR-tampon'!E265="","",IF('PR-tampon'!E265=0,"",INDIRECT(NOM_FR_ACCESSOIRES&amp;ADDRESS('PR-tampon'!$E265,COLUMN(REFERENCEMENT_ACCESSOIRES[[#Headers],[TC/TNC
dans le domaine d''emploi visé]])))))</f>
        <v/>
      </c>
      <c r="J299" s="30" t="str">
        <f ca="1">IF('PR-tampon'!E265="","",IF('PR-tampon'!E265=0,"",INDIRECT(NOM_FR_ACCESSOIRES&amp;ADDRESS('PR-tampon'!$E265,COLUMN(REFERENCEMENT_ACCESSOIRES[[#Headers],[TYPE DE POSE]])))))</f>
        <v/>
      </c>
      <c r="K299" s="30" t="str">
        <f ca="1">IF('PR-tampon'!E265="","",IF('PR-tampon'!E265=0,"",IF(INDIRECT(NOM_FR_ACCESSOIRES&amp;ADDRESS('PR-tampon'!$E265,COLUMN(REFERENCEMENT_ACCESSOIRES[[#Headers],[OBSERVATIONS SUR DOMAINE D''EMPLOI]])))=0,"",INDIRECT(NOM_FR_ACCESSOIRES&amp;ADDRESS('PR-tampon'!$E265,COLUMN(REFERENCEMENT_ACCESSOIRES[[#Headers],[OBSERVATIONS SUR DOMAINE D''EMPLOI]]))))))</f>
        <v/>
      </c>
      <c r="L299" s="30" t="str">
        <f ca="1">IF('PR-tampon'!$E265="","",IF('PR-tampon'!$E265=0,"",INDIRECT(NOM_FR_ACCESSOIRES&amp;ADDRESS('PR-tampon'!$E265,COLUMN(REFERENCEMENT_ACCESSOIRES[[#Headers],[REVETEMENT VISE]])))))</f>
        <v/>
      </c>
      <c r="M299" s="30" t="str">
        <f ca="1">IF('PR-tampon'!$E265="","",IF('PR-tampon'!$E265=0,"",IF(INDIRECT(NOM_FR_ACCESSOIRES&amp;ADDRESS('PR-tampon'!$E265,COLUMN(REFERENCEMENT_ACCESSOIRES[[#Headers],[PRODUITS D''ETANCHEITE]])))=0,"",INDIRECT(NOM_FR_ACCESSOIRES&amp;ADDRESS('PR-tampon'!$E265,COLUMN(REFERENCEMENT_ACCESSOIRES[[#Headers],[PRODUITS D''ETANCHEITE]]))))))</f>
        <v/>
      </c>
      <c r="N299" s="30" t="str">
        <f ca="1">IF('PR-tampon'!$E265="","",IF('PR-tampon'!$E265=0,"",INDIRECT(NOM_FR_ACCESSOIRES&amp;ADDRESS('PR-tampon'!$E265,COLUMN(REFERENCEMENT_ACCESSOIRES[[#Headers],[CHAPE OU MORTIER VISE]])))))</f>
        <v/>
      </c>
      <c r="O299" s="30" t="str">
        <f ca="1">IF('PR-tampon'!$E265="","",IF('PR-tampon'!$E265=0,"",IF(INDIRECT(NOM_FR_ACCESSOIRES&amp;ADDRESS('PR-tampon'!$E265,COLUMN(REFERENCEMENT_ACCESSOIRES[[#Headers],[RESULTAT TYPE ISOLANT]])))=0,"",INDIRECT(NOM_FR_ACCESSOIRES&amp;ADDRESS('PR-tampon'!$E265,COLUMN(REFERENCEMENT_ACCESSOIRES[[#Headers],[RESULTAT TYPE ISOLANT]]))))))</f>
        <v/>
      </c>
    </row>
    <row r="300" spans="2:15" ht="70.150000000000006" customHeight="1" x14ac:dyDescent="0.25">
      <c r="B300" s="8" t="str">
        <f ca="1">IF('PR-tampon'!E266="","",IF('PR-tampon'!E266=0,"",INDIRECT(NOM_FR_ACCESSOIRES&amp;ADDRESS('PR-tampon'!$E266,COLUMN(REFERENCEMENT_ACCESSOIRES[[#Headers],[DATE REFERENCEMENT]])))))</f>
        <v/>
      </c>
      <c r="C300" s="2" t="str">
        <f ca="1">IF('PR-tampon'!E266="","",IF('PR-tampon'!E266=0,"",INDIRECT(NOM_FR_ACCESSOIRES&amp;ADDRESS('PR-tampon'!$E266,COLUMN(REFERENCEMENT_ACCESSOIRES[[#Headers],[TYPE DE PROCEDE]])))))</f>
        <v/>
      </c>
      <c r="D300" s="2" t="str">
        <f ca="1">IF('PR-tampon'!E266="","",IF('PR-tampon'!E266=0,"",INDIRECT(NOM_FR_ACCESSOIRES&amp;ADDRESS('PR-tampon'!$E266,COLUMN(REFERENCEMENT_ACCESSOIRES[[#Headers],[NOM COMMERCIAL DU PROCEDE]])))))</f>
        <v/>
      </c>
      <c r="E300" s="2" t="str">
        <f ca="1">IF('PR-tampon'!E266="","",IF('PR-tampon'!E266=0,"",INDIRECT(NOM_FR_ACCESSOIRES&amp;ADDRESS('PR-tampon'!$E266,COLUMN(REFERENCEMENT_ACCESSOIRES[[#Headers],[FABRICANT/TITULAIRE]])))))</f>
        <v/>
      </c>
      <c r="F300" s="2" t="str">
        <f ca="1">IF('PR-tampon'!E266="","",IF('PR-tampon'!E266=0,"",INDIRECT(NOM_FR_ACCESSOIRES&amp;ADDRESS('PR-tampon'!$E266,COLUMN(REFERENCEMENT_ACCESSOIRES[[#Headers],[TYPE DE DOCUMENT DE REFERENCE]])))))</f>
        <v/>
      </c>
      <c r="G300" s="2" t="str">
        <f ca="1">IF('PR-tampon'!E266="","",IF('PR-tampon'!E266=0,"",INDIRECT(NOM_FR_ACCESSOIRES&amp;ADDRESS('PR-tampon'!$E266,COLUMN(REFERENCEMENT_ACCESSOIRES[[#Headers],[REF]])))))</f>
        <v/>
      </c>
      <c r="H300" s="8" t="str">
        <f ca="1">IF('PR-tampon'!E266="","",IF('PR-tampon'!E266=0,"",INDIRECT(NOM_FR_ACCESSOIRES&amp;ADDRESS('PR-tampon'!$E266,COLUMN(REFERENCEMENT_ACCESSOIRES[[#Headers],[AVIS LIMITE AU]])))))</f>
        <v/>
      </c>
      <c r="I300" s="8" t="str">
        <f ca="1">IF('PR-tampon'!E266="","",IF('PR-tampon'!E266=0,"",INDIRECT(NOM_FR_ACCESSOIRES&amp;ADDRESS('PR-tampon'!$E266,COLUMN(REFERENCEMENT_ACCESSOIRES[[#Headers],[TC/TNC
dans le domaine d''emploi visé]])))))</f>
        <v/>
      </c>
      <c r="J300" s="30" t="str">
        <f ca="1">IF('PR-tampon'!E266="","",IF('PR-tampon'!E266=0,"",INDIRECT(NOM_FR_ACCESSOIRES&amp;ADDRESS('PR-tampon'!$E266,COLUMN(REFERENCEMENT_ACCESSOIRES[[#Headers],[TYPE DE POSE]])))))</f>
        <v/>
      </c>
      <c r="K300" s="30" t="str">
        <f ca="1">IF('PR-tampon'!E266="","",IF('PR-tampon'!E266=0,"",IF(INDIRECT(NOM_FR_ACCESSOIRES&amp;ADDRESS('PR-tampon'!$E266,COLUMN(REFERENCEMENT_ACCESSOIRES[[#Headers],[OBSERVATIONS SUR DOMAINE D''EMPLOI]])))=0,"",INDIRECT(NOM_FR_ACCESSOIRES&amp;ADDRESS('PR-tampon'!$E266,COLUMN(REFERENCEMENT_ACCESSOIRES[[#Headers],[OBSERVATIONS SUR DOMAINE D''EMPLOI]]))))))</f>
        <v/>
      </c>
      <c r="L300" s="30" t="str">
        <f ca="1">IF('PR-tampon'!$E266="","",IF('PR-tampon'!$E266=0,"",INDIRECT(NOM_FR_ACCESSOIRES&amp;ADDRESS('PR-tampon'!$E266,COLUMN(REFERENCEMENT_ACCESSOIRES[[#Headers],[REVETEMENT VISE]])))))</f>
        <v/>
      </c>
      <c r="M300" s="30" t="str">
        <f ca="1">IF('PR-tampon'!$E266="","",IF('PR-tampon'!$E266=0,"",IF(INDIRECT(NOM_FR_ACCESSOIRES&amp;ADDRESS('PR-tampon'!$E266,COLUMN(REFERENCEMENT_ACCESSOIRES[[#Headers],[PRODUITS D''ETANCHEITE]])))=0,"",INDIRECT(NOM_FR_ACCESSOIRES&amp;ADDRESS('PR-tampon'!$E266,COLUMN(REFERENCEMENT_ACCESSOIRES[[#Headers],[PRODUITS D''ETANCHEITE]]))))))</f>
        <v/>
      </c>
      <c r="N300" s="30" t="str">
        <f ca="1">IF('PR-tampon'!$E266="","",IF('PR-tampon'!$E266=0,"",INDIRECT(NOM_FR_ACCESSOIRES&amp;ADDRESS('PR-tampon'!$E266,COLUMN(REFERENCEMENT_ACCESSOIRES[[#Headers],[CHAPE OU MORTIER VISE]])))))</f>
        <v/>
      </c>
      <c r="O300" s="30" t="str">
        <f ca="1">IF('PR-tampon'!$E266="","",IF('PR-tampon'!$E266=0,"",IF(INDIRECT(NOM_FR_ACCESSOIRES&amp;ADDRESS('PR-tampon'!$E266,COLUMN(REFERENCEMENT_ACCESSOIRES[[#Headers],[RESULTAT TYPE ISOLANT]])))=0,"",INDIRECT(NOM_FR_ACCESSOIRES&amp;ADDRESS('PR-tampon'!$E266,COLUMN(REFERENCEMENT_ACCESSOIRES[[#Headers],[RESULTAT TYPE ISOLANT]]))))))</f>
        <v/>
      </c>
    </row>
    <row r="301" spans="2:15" ht="70.150000000000006" customHeight="1" x14ac:dyDescent="0.25">
      <c r="B301" s="8" t="str">
        <f ca="1">IF('PR-tampon'!E267="","",IF('PR-tampon'!E267=0,"",INDIRECT(NOM_FR_ACCESSOIRES&amp;ADDRESS('PR-tampon'!$E267,COLUMN(REFERENCEMENT_ACCESSOIRES[[#Headers],[DATE REFERENCEMENT]])))))</f>
        <v/>
      </c>
      <c r="C301" s="2" t="str">
        <f ca="1">IF('PR-tampon'!E267="","",IF('PR-tampon'!E267=0,"",INDIRECT(NOM_FR_ACCESSOIRES&amp;ADDRESS('PR-tampon'!$E267,COLUMN(REFERENCEMENT_ACCESSOIRES[[#Headers],[TYPE DE PROCEDE]])))))</f>
        <v/>
      </c>
      <c r="D301" s="2" t="str">
        <f ca="1">IF('PR-tampon'!E267="","",IF('PR-tampon'!E267=0,"",INDIRECT(NOM_FR_ACCESSOIRES&amp;ADDRESS('PR-tampon'!$E267,COLUMN(REFERENCEMENT_ACCESSOIRES[[#Headers],[NOM COMMERCIAL DU PROCEDE]])))))</f>
        <v/>
      </c>
      <c r="E301" s="2" t="str">
        <f ca="1">IF('PR-tampon'!E267="","",IF('PR-tampon'!E267=0,"",INDIRECT(NOM_FR_ACCESSOIRES&amp;ADDRESS('PR-tampon'!$E267,COLUMN(REFERENCEMENT_ACCESSOIRES[[#Headers],[FABRICANT/TITULAIRE]])))))</f>
        <v/>
      </c>
      <c r="F301" s="2" t="str">
        <f ca="1">IF('PR-tampon'!E267="","",IF('PR-tampon'!E267=0,"",INDIRECT(NOM_FR_ACCESSOIRES&amp;ADDRESS('PR-tampon'!$E267,COLUMN(REFERENCEMENT_ACCESSOIRES[[#Headers],[TYPE DE DOCUMENT DE REFERENCE]])))))</f>
        <v/>
      </c>
      <c r="G301" s="2" t="str">
        <f ca="1">IF('PR-tampon'!E267="","",IF('PR-tampon'!E267=0,"",INDIRECT(NOM_FR_ACCESSOIRES&amp;ADDRESS('PR-tampon'!$E267,COLUMN(REFERENCEMENT_ACCESSOIRES[[#Headers],[REF]])))))</f>
        <v/>
      </c>
      <c r="H301" s="8" t="str">
        <f ca="1">IF('PR-tampon'!E267="","",IF('PR-tampon'!E267=0,"",INDIRECT(NOM_FR_ACCESSOIRES&amp;ADDRESS('PR-tampon'!$E267,COLUMN(REFERENCEMENT_ACCESSOIRES[[#Headers],[AVIS LIMITE AU]])))))</f>
        <v/>
      </c>
      <c r="I301" s="8" t="str">
        <f ca="1">IF('PR-tampon'!E267="","",IF('PR-tampon'!E267=0,"",INDIRECT(NOM_FR_ACCESSOIRES&amp;ADDRESS('PR-tampon'!$E267,COLUMN(REFERENCEMENT_ACCESSOIRES[[#Headers],[TC/TNC
dans le domaine d''emploi visé]])))))</f>
        <v/>
      </c>
      <c r="J301" s="30" t="str">
        <f ca="1">IF('PR-tampon'!E267="","",IF('PR-tampon'!E267=0,"",INDIRECT(NOM_FR_ACCESSOIRES&amp;ADDRESS('PR-tampon'!$E267,COLUMN(REFERENCEMENT_ACCESSOIRES[[#Headers],[TYPE DE POSE]])))))</f>
        <v/>
      </c>
      <c r="K301" s="30" t="str">
        <f ca="1">IF('PR-tampon'!E267="","",IF('PR-tampon'!E267=0,"",IF(INDIRECT(NOM_FR_ACCESSOIRES&amp;ADDRESS('PR-tampon'!$E267,COLUMN(REFERENCEMENT_ACCESSOIRES[[#Headers],[OBSERVATIONS SUR DOMAINE D''EMPLOI]])))=0,"",INDIRECT(NOM_FR_ACCESSOIRES&amp;ADDRESS('PR-tampon'!$E267,COLUMN(REFERENCEMENT_ACCESSOIRES[[#Headers],[OBSERVATIONS SUR DOMAINE D''EMPLOI]]))))))</f>
        <v/>
      </c>
      <c r="L301" s="30" t="str">
        <f ca="1">IF('PR-tampon'!$E267="","",IF('PR-tampon'!$E267=0,"",INDIRECT(NOM_FR_ACCESSOIRES&amp;ADDRESS('PR-tampon'!$E267,COLUMN(REFERENCEMENT_ACCESSOIRES[[#Headers],[REVETEMENT VISE]])))))</f>
        <v/>
      </c>
      <c r="M301" s="30" t="str">
        <f ca="1">IF('PR-tampon'!$E267="","",IF('PR-tampon'!$E267=0,"",IF(INDIRECT(NOM_FR_ACCESSOIRES&amp;ADDRESS('PR-tampon'!$E267,COLUMN(REFERENCEMENT_ACCESSOIRES[[#Headers],[PRODUITS D''ETANCHEITE]])))=0,"",INDIRECT(NOM_FR_ACCESSOIRES&amp;ADDRESS('PR-tampon'!$E267,COLUMN(REFERENCEMENT_ACCESSOIRES[[#Headers],[PRODUITS D''ETANCHEITE]]))))))</f>
        <v/>
      </c>
      <c r="N301" s="30" t="str">
        <f ca="1">IF('PR-tampon'!$E267="","",IF('PR-tampon'!$E267=0,"",INDIRECT(NOM_FR_ACCESSOIRES&amp;ADDRESS('PR-tampon'!$E267,COLUMN(REFERENCEMENT_ACCESSOIRES[[#Headers],[CHAPE OU MORTIER VISE]])))))</f>
        <v/>
      </c>
      <c r="O301" s="30" t="str">
        <f ca="1">IF('PR-tampon'!$E267="","",IF('PR-tampon'!$E267=0,"",IF(INDIRECT(NOM_FR_ACCESSOIRES&amp;ADDRESS('PR-tampon'!$E267,COLUMN(REFERENCEMENT_ACCESSOIRES[[#Headers],[RESULTAT TYPE ISOLANT]])))=0,"",INDIRECT(NOM_FR_ACCESSOIRES&amp;ADDRESS('PR-tampon'!$E267,COLUMN(REFERENCEMENT_ACCESSOIRES[[#Headers],[RESULTAT TYPE ISOLANT]]))))))</f>
        <v/>
      </c>
    </row>
    <row r="302" spans="2:15" ht="70.150000000000006" customHeight="1" x14ac:dyDescent="0.25">
      <c r="B302" s="8" t="str">
        <f ca="1">IF('PR-tampon'!E268="","",IF('PR-tampon'!E268=0,"",INDIRECT(NOM_FR_ACCESSOIRES&amp;ADDRESS('PR-tampon'!$E268,COLUMN(REFERENCEMENT_ACCESSOIRES[[#Headers],[DATE REFERENCEMENT]])))))</f>
        <v/>
      </c>
      <c r="C302" s="2" t="str">
        <f ca="1">IF('PR-tampon'!E268="","",IF('PR-tampon'!E268=0,"",INDIRECT(NOM_FR_ACCESSOIRES&amp;ADDRESS('PR-tampon'!$E268,COLUMN(REFERENCEMENT_ACCESSOIRES[[#Headers],[TYPE DE PROCEDE]])))))</f>
        <v/>
      </c>
      <c r="D302" s="2" t="str">
        <f ca="1">IF('PR-tampon'!E268="","",IF('PR-tampon'!E268=0,"",INDIRECT(NOM_FR_ACCESSOIRES&amp;ADDRESS('PR-tampon'!$E268,COLUMN(REFERENCEMENT_ACCESSOIRES[[#Headers],[NOM COMMERCIAL DU PROCEDE]])))))</f>
        <v/>
      </c>
      <c r="E302" s="2" t="str">
        <f ca="1">IF('PR-tampon'!E268="","",IF('PR-tampon'!E268=0,"",INDIRECT(NOM_FR_ACCESSOIRES&amp;ADDRESS('PR-tampon'!$E268,COLUMN(REFERENCEMENT_ACCESSOIRES[[#Headers],[FABRICANT/TITULAIRE]])))))</f>
        <v/>
      </c>
      <c r="F302" s="2" t="str">
        <f ca="1">IF('PR-tampon'!E268="","",IF('PR-tampon'!E268=0,"",INDIRECT(NOM_FR_ACCESSOIRES&amp;ADDRESS('PR-tampon'!$E268,COLUMN(REFERENCEMENT_ACCESSOIRES[[#Headers],[TYPE DE DOCUMENT DE REFERENCE]])))))</f>
        <v/>
      </c>
      <c r="G302" s="2" t="str">
        <f ca="1">IF('PR-tampon'!E268="","",IF('PR-tampon'!E268=0,"",INDIRECT(NOM_FR_ACCESSOIRES&amp;ADDRESS('PR-tampon'!$E268,COLUMN(REFERENCEMENT_ACCESSOIRES[[#Headers],[REF]])))))</f>
        <v/>
      </c>
      <c r="H302" s="8" t="str">
        <f ca="1">IF('PR-tampon'!E268="","",IF('PR-tampon'!E268=0,"",INDIRECT(NOM_FR_ACCESSOIRES&amp;ADDRESS('PR-tampon'!$E268,COLUMN(REFERENCEMENT_ACCESSOIRES[[#Headers],[AVIS LIMITE AU]])))))</f>
        <v/>
      </c>
      <c r="I302" s="8" t="str">
        <f ca="1">IF('PR-tampon'!E268="","",IF('PR-tampon'!E268=0,"",INDIRECT(NOM_FR_ACCESSOIRES&amp;ADDRESS('PR-tampon'!$E268,COLUMN(REFERENCEMENT_ACCESSOIRES[[#Headers],[TC/TNC
dans le domaine d''emploi visé]])))))</f>
        <v/>
      </c>
      <c r="J302" s="30" t="str">
        <f ca="1">IF('PR-tampon'!E268="","",IF('PR-tampon'!E268=0,"",INDIRECT(NOM_FR_ACCESSOIRES&amp;ADDRESS('PR-tampon'!$E268,COLUMN(REFERENCEMENT_ACCESSOIRES[[#Headers],[TYPE DE POSE]])))))</f>
        <v/>
      </c>
      <c r="K302" s="30" t="str">
        <f ca="1">IF('PR-tampon'!E268="","",IF('PR-tampon'!E268=0,"",IF(INDIRECT(NOM_FR_ACCESSOIRES&amp;ADDRESS('PR-tampon'!$E268,COLUMN(REFERENCEMENT_ACCESSOIRES[[#Headers],[OBSERVATIONS SUR DOMAINE D''EMPLOI]])))=0,"",INDIRECT(NOM_FR_ACCESSOIRES&amp;ADDRESS('PR-tampon'!$E268,COLUMN(REFERENCEMENT_ACCESSOIRES[[#Headers],[OBSERVATIONS SUR DOMAINE D''EMPLOI]]))))))</f>
        <v/>
      </c>
      <c r="L302" s="30" t="str">
        <f ca="1">IF('PR-tampon'!$E268="","",IF('PR-tampon'!$E268=0,"",INDIRECT(NOM_FR_ACCESSOIRES&amp;ADDRESS('PR-tampon'!$E268,COLUMN(REFERENCEMENT_ACCESSOIRES[[#Headers],[REVETEMENT VISE]])))))</f>
        <v/>
      </c>
      <c r="M302" s="30" t="str">
        <f ca="1">IF('PR-tampon'!$E268="","",IF('PR-tampon'!$E268=0,"",IF(INDIRECT(NOM_FR_ACCESSOIRES&amp;ADDRESS('PR-tampon'!$E268,COLUMN(REFERENCEMENT_ACCESSOIRES[[#Headers],[PRODUITS D''ETANCHEITE]])))=0,"",INDIRECT(NOM_FR_ACCESSOIRES&amp;ADDRESS('PR-tampon'!$E268,COLUMN(REFERENCEMENT_ACCESSOIRES[[#Headers],[PRODUITS D''ETANCHEITE]]))))))</f>
        <v/>
      </c>
      <c r="N302" s="30" t="str">
        <f ca="1">IF('PR-tampon'!$E268="","",IF('PR-tampon'!$E268=0,"",INDIRECT(NOM_FR_ACCESSOIRES&amp;ADDRESS('PR-tampon'!$E268,COLUMN(REFERENCEMENT_ACCESSOIRES[[#Headers],[CHAPE OU MORTIER VISE]])))))</f>
        <v/>
      </c>
      <c r="O302" s="30" t="str">
        <f ca="1">IF('PR-tampon'!$E268="","",IF('PR-tampon'!$E268=0,"",IF(INDIRECT(NOM_FR_ACCESSOIRES&amp;ADDRESS('PR-tampon'!$E268,COLUMN(REFERENCEMENT_ACCESSOIRES[[#Headers],[RESULTAT TYPE ISOLANT]])))=0,"",INDIRECT(NOM_FR_ACCESSOIRES&amp;ADDRESS('PR-tampon'!$E268,COLUMN(REFERENCEMENT_ACCESSOIRES[[#Headers],[RESULTAT TYPE ISOLANT]]))))))</f>
        <v/>
      </c>
    </row>
    <row r="303" spans="2:15" ht="70.150000000000006" customHeight="1" x14ac:dyDescent="0.25">
      <c r="B303" s="8" t="str">
        <f ca="1">IF('PR-tampon'!E269="","",IF('PR-tampon'!E269=0,"",INDIRECT(NOM_FR_ACCESSOIRES&amp;ADDRESS('PR-tampon'!$E269,COLUMN(REFERENCEMENT_ACCESSOIRES[[#Headers],[DATE REFERENCEMENT]])))))</f>
        <v/>
      </c>
      <c r="C303" s="2" t="str">
        <f ca="1">IF('PR-tampon'!E269="","",IF('PR-tampon'!E269=0,"",INDIRECT(NOM_FR_ACCESSOIRES&amp;ADDRESS('PR-tampon'!$E269,COLUMN(REFERENCEMENT_ACCESSOIRES[[#Headers],[TYPE DE PROCEDE]])))))</f>
        <v/>
      </c>
      <c r="D303" s="2" t="str">
        <f ca="1">IF('PR-tampon'!E269="","",IF('PR-tampon'!E269=0,"",INDIRECT(NOM_FR_ACCESSOIRES&amp;ADDRESS('PR-tampon'!$E269,COLUMN(REFERENCEMENT_ACCESSOIRES[[#Headers],[NOM COMMERCIAL DU PROCEDE]])))))</f>
        <v/>
      </c>
      <c r="E303" s="2" t="str">
        <f ca="1">IF('PR-tampon'!E269="","",IF('PR-tampon'!E269=0,"",INDIRECT(NOM_FR_ACCESSOIRES&amp;ADDRESS('PR-tampon'!$E269,COLUMN(REFERENCEMENT_ACCESSOIRES[[#Headers],[FABRICANT/TITULAIRE]])))))</f>
        <v/>
      </c>
      <c r="F303" s="2" t="str">
        <f ca="1">IF('PR-tampon'!E269="","",IF('PR-tampon'!E269=0,"",INDIRECT(NOM_FR_ACCESSOIRES&amp;ADDRESS('PR-tampon'!$E269,COLUMN(REFERENCEMENT_ACCESSOIRES[[#Headers],[TYPE DE DOCUMENT DE REFERENCE]])))))</f>
        <v/>
      </c>
      <c r="G303" s="2" t="str">
        <f ca="1">IF('PR-tampon'!E269="","",IF('PR-tampon'!E269=0,"",INDIRECT(NOM_FR_ACCESSOIRES&amp;ADDRESS('PR-tampon'!$E269,COLUMN(REFERENCEMENT_ACCESSOIRES[[#Headers],[REF]])))))</f>
        <v/>
      </c>
      <c r="H303" s="8" t="str">
        <f ca="1">IF('PR-tampon'!E269="","",IF('PR-tampon'!E269=0,"",INDIRECT(NOM_FR_ACCESSOIRES&amp;ADDRESS('PR-tampon'!$E269,COLUMN(REFERENCEMENT_ACCESSOIRES[[#Headers],[AVIS LIMITE AU]])))))</f>
        <v/>
      </c>
      <c r="I303" s="8" t="str">
        <f ca="1">IF('PR-tampon'!E269="","",IF('PR-tampon'!E269=0,"",INDIRECT(NOM_FR_ACCESSOIRES&amp;ADDRESS('PR-tampon'!$E269,COLUMN(REFERENCEMENT_ACCESSOIRES[[#Headers],[TC/TNC
dans le domaine d''emploi visé]])))))</f>
        <v/>
      </c>
      <c r="J303" s="30" t="str">
        <f ca="1">IF('PR-tampon'!E269="","",IF('PR-tampon'!E269=0,"",INDIRECT(NOM_FR_ACCESSOIRES&amp;ADDRESS('PR-tampon'!$E269,COLUMN(REFERENCEMENT_ACCESSOIRES[[#Headers],[TYPE DE POSE]])))))</f>
        <v/>
      </c>
      <c r="K303" s="30" t="str">
        <f ca="1">IF('PR-tampon'!E269="","",IF('PR-tampon'!E269=0,"",IF(INDIRECT(NOM_FR_ACCESSOIRES&amp;ADDRESS('PR-tampon'!$E269,COLUMN(REFERENCEMENT_ACCESSOIRES[[#Headers],[OBSERVATIONS SUR DOMAINE D''EMPLOI]])))=0,"",INDIRECT(NOM_FR_ACCESSOIRES&amp;ADDRESS('PR-tampon'!$E269,COLUMN(REFERENCEMENT_ACCESSOIRES[[#Headers],[OBSERVATIONS SUR DOMAINE D''EMPLOI]]))))))</f>
        <v/>
      </c>
      <c r="L303" s="30" t="str">
        <f ca="1">IF('PR-tampon'!$E269="","",IF('PR-tampon'!$E269=0,"",INDIRECT(NOM_FR_ACCESSOIRES&amp;ADDRESS('PR-tampon'!$E269,COLUMN(REFERENCEMENT_ACCESSOIRES[[#Headers],[REVETEMENT VISE]])))))</f>
        <v/>
      </c>
      <c r="M303" s="30" t="str">
        <f ca="1">IF('PR-tampon'!$E269="","",IF('PR-tampon'!$E269=0,"",IF(INDIRECT(NOM_FR_ACCESSOIRES&amp;ADDRESS('PR-tampon'!$E269,COLUMN(REFERENCEMENT_ACCESSOIRES[[#Headers],[PRODUITS D''ETANCHEITE]])))=0,"",INDIRECT(NOM_FR_ACCESSOIRES&amp;ADDRESS('PR-tampon'!$E269,COLUMN(REFERENCEMENT_ACCESSOIRES[[#Headers],[PRODUITS D''ETANCHEITE]]))))))</f>
        <v/>
      </c>
      <c r="N303" s="30" t="str">
        <f ca="1">IF('PR-tampon'!$E269="","",IF('PR-tampon'!$E269=0,"",INDIRECT(NOM_FR_ACCESSOIRES&amp;ADDRESS('PR-tampon'!$E269,COLUMN(REFERENCEMENT_ACCESSOIRES[[#Headers],[CHAPE OU MORTIER VISE]])))))</f>
        <v/>
      </c>
      <c r="O303" s="30" t="str">
        <f ca="1">IF('PR-tampon'!$E269="","",IF('PR-tampon'!$E269=0,"",IF(INDIRECT(NOM_FR_ACCESSOIRES&amp;ADDRESS('PR-tampon'!$E269,COLUMN(REFERENCEMENT_ACCESSOIRES[[#Headers],[RESULTAT TYPE ISOLANT]])))=0,"",INDIRECT(NOM_FR_ACCESSOIRES&amp;ADDRESS('PR-tampon'!$E269,COLUMN(REFERENCEMENT_ACCESSOIRES[[#Headers],[RESULTAT TYPE ISOLANT]]))))))</f>
        <v/>
      </c>
    </row>
    <row r="304" spans="2:15" ht="70.150000000000006" customHeight="1" x14ac:dyDescent="0.25">
      <c r="B304" s="8" t="str">
        <f ca="1">IF('PR-tampon'!E270="","",IF('PR-tampon'!E270=0,"",INDIRECT(NOM_FR_ACCESSOIRES&amp;ADDRESS('PR-tampon'!$E270,COLUMN(REFERENCEMENT_ACCESSOIRES[[#Headers],[DATE REFERENCEMENT]])))))</f>
        <v/>
      </c>
      <c r="C304" s="2" t="str">
        <f ca="1">IF('PR-tampon'!E270="","",IF('PR-tampon'!E270=0,"",INDIRECT(NOM_FR_ACCESSOIRES&amp;ADDRESS('PR-tampon'!$E270,COLUMN(REFERENCEMENT_ACCESSOIRES[[#Headers],[TYPE DE PROCEDE]])))))</f>
        <v/>
      </c>
      <c r="D304" s="2" t="str">
        <f ca="1">IF('PR-tampon'!E270="","",IF('PR-tampon'!E270=0,"",INDIRECT(NOM_FR_ACCESSOIRES&amp;ADDRESS('PR-tampon'!$E270,COLUMN(REFERENCEMENT_ACCESSOIRES[[#Headers],[NOM COMMERCIAL DU PROCEDE]])))))</f>
        <v/>
      </c>
      <c r="E304" s="2" t="str">
        <f ca="1">IF('PR-tampon'!E270="","",IF('PR-tampon'!E270=0,"",INDIRECT(NOM_FR_ACCESSOIRES&amp;ADDRESS('PR-tampon'!$E270,COLUMN(REFERENCEMENT_ACCESSOIRES[[#Headers],[FABRICANT/TITULAIRE]])))))</f>
        <v/>
      </c>
      <c r="F304" s="2" t="str">
        <f ca="1">IF('PR-tampon'!E270="","",IF('PR-tampon'!E270=0,"",INDIRECT(NOM_FR_ACCESSOIRES&amp;ADDRESS('PR-tampon'!$E270,COLUMN(REFERENCEMENT_ACCESSOIRES[[#Headers],[TYPE DE DOCUMENT DE REFERENCE]])))))</f>
        <v/>
      </c>
      <c r="G304" s="2" t="str">
        <f ca="1">IF('PR-tampon'!E270="","",IF('PR-tampon'!E270=0,"",INDIRECT(NOM_FR_ACCESSOIRES&amp;ADDRESS('PR-tampon'!$E270,COLUMN(REFERENCEMENT_ACCESSOIRES[[#Headers],[REF]])))))</f>
        <v/>
      </c>
      <c r="H304" s="8" t="str">
        <f ca="1">IF('PR-tampon'!E270="","",IF('PR-tampon'!E270=0,"",INDIRECT(NOM_FR_ACCESSOIRES&amp;ADDRESS('PR-tampon'!$E270,COLUMN(REFERENCEMENT_ACCESSOIRES[[#Headers],[AVIS LIMITE AU]])))))</f>
        <v/>
      </c>
      <c r="I304" s="8" t="str">
        <f ca="1">IF('PR-tampon'!E270="","",IF('PR-tampon'!E270=0,"",INDIRECT(NOM_FR_ACCESSOIRES&amp;ADDRESS('PR-tampon'!$E270,COLUMN(REFERENCEMENT_ACCESSOIRES[[#Headers],[TC/TNC
dans le domaine d''emploi visé]])))))</f>
        <v/>
      </c>
      <c r="J304" s="30" t="str">
        <f ca="1">IF('PR-tampon'!E270="","",IF('PR-tampon'!E270=0,"",INDIRECT(NOM_FR_ACCESSOIRES&amp;ADDRESS('PR-tampon'!$E270,COLUMN(REFERENCEMENT_ACCESSOIRES[[#Headers],[TYPE DE POSE]])))))</f>
        <v/>
      </c>
      <c r="K304" s="30" t="str">
        <f ca="1">IF('PR-tampon'!E270="","",IF('PR-tampon'!E270=0,"",IF(INDIRECT(NOM_FR_ACCESSOIRES&amp;ADDRESS('PR-tampon'!$E270,COLUMN(REFERENCEMENT_ACCESSOIRES[[#Headers],[OBSERVATIONS SUR DOMAINE D''EMPLOI]])))=0,"",INDIRECT(NOM_FR_ACCESSOIRES&amp;ADDRESS('PR-tampon'!$E270,COLUMN(REFERENCEMENT_ACCESSOIRES[[#Headers],[OBSERVATIONS SUR DOMAINE D''EMPLOI]]))))))</f>
        <v/>
      </c>
      <c r="L304" s="30" t="str">
        <f ca="1">IF('PR-tampon'!$E270="","",IF('PR-tampon'!$E270=0,"",INDIRECT(NOM_FR_ACCESSOIRES&amp;ADDRESS('PR-tampon'!$E270,COLUMN(REFERENCEMENT_ACCESSOIRES[[#Headers],[REVETEMENT VISE]])))))</f>
        <v/>
      </c>
      <c r="M304" s="30" t="str">
        <f ca="1">IF('PR-tampon'!$E270="","",IF('PR-tampon'!$E270=0,"",IF(INDIRECT(NOM_FR_ACCESSOIRES&amp;ADDRESS('PR-tampon'!$E270,COLUMN(REFERENCEMENT_ACCESSOIRES[[#Headers],[PRODUITS D''ETANCHEITE]])))=0,"",INDIRECT(NOM_FR_ACCESSOIRES&amp;ADDRESS('PR-tampon'!$E270,COLUMN(REFERENCEMENT_ACCESSOIRES[[#Headers],[PRODUITS D''ETANCHEITE]]))))))</f>
        <v/>
      </c>
      <c r="N304" s="30" t="str">
        <f ca="1">IF('PR-tampon'!$E270="","",IF('PR-tampon'!$E270=0,"",INDIRECT(NOM_FR_ACCESSOIRES&amp;ADDRESS('PR-tampon'!$E270,COLUMN(REFERENCEMENT_ACCESSOIRES[[#Headers],[CHAPE OU MORTIER VISE]])))))</f>
        <v/>
      </c>
      <c r="O304" s="30" t="str">
        <f ca="1">IF('PR-tampon'!$E270="","",IF('PR-tampon'!$E270=0,"",IF(INDIRECT(NOM_FR_ACCESSOIRES&amp;ADDRESS('PR-tampon'!$E270,COLUMN(REFERENCEMENT_ACCESSOIRES[[#Headers],[RESULTAT TYPE ISOLANT]])))=0,"",INDIRECT(NOM_FR_ACCESSOIRES&amp;ADDRESS('PR-tampon'!$E270,COLUMN(REFERENCEMENT_ACCESSOIRES[[#Headers],[RESULTAT TYPE ISOLANT]]))))))</f>
        <v/>
      </c>
    </row>
    <row r="305" spans="2:15" ht="70.150000000000006" customHeight="1" x14ac:dyDescent="0.25">
      <c r="B305" s="8" t="str">
        <f ca="1">IF('PR-tampon'!E271="","",IF('PR-tampon'!E271=0,"",INDIRECT(NOM_FR_ACCESSOIRES&amp;ADDRESS('PR-tampon'!$E271,COLUMN(REFERENCEMENT_ACCESSOIRES[[#Headers],[DATE REFERENCEMENT]])))))</f>
        <v/>
      </c>
      <c r="C305" s="2" t="str">
        <f ca="1">IF('PR-tampon'!E271="","",IF('PR-tampon'!E271=0,"",INDIRECT(NOM_FR_ACCESSOIRES&amp;ADDRESS('PR-tampon'!$E271,COLUMN(REFERENCEMENT_ACCESSOIRES[[#Headers],[TYPE DE PROCEDE]])))))</f>
        <v/>
      </c>
      <c r="D305" s="2" t="str">
        <f ca="1">IF('PR-tampon'!E271="","",IF('PR-tampon'!E271=0,"",INDIRECT(NOM_FR_ACCESSOIRES&amp;ADDRESS('PR-tampon'!$E271,COLUMN(REFERENCEMENT_ACCESSOIRES[[#Headers],[NOM COMMERCIAL DU PROCEDE]])))))</f>
        <v/>
      </c>
      <c r="E305" s="2" t="str">
        <f ca="1">IF('PR-tampon'!E271="","",IF('PR-tampon'!E271=0,"",INDIRECT(NOM_FR_ACCESSOIRES&amp;ADDRESS('PR-tampon'!$E271,COLUMN(REFERENCEMENT_ACCESSOIRES[[#Headers],[FABRICANT/TITULAIRE]])))))</f>
        <v/>
      </c>
      <c r="F305" s="2" t="str">
        <f ca="1">IF('PR-tampon'!E271="","",IF('PR-tampon'!E271=0,"",INDIRECT(NOM_FR_ACCESSOIRES&amp;ADDRESS('PR-tampon'!$E271,COLUMN(REFERENCEMENT_ACCESSOIRES[[#Headers],[TYPE DE DOCUMENT DE REFERENCE]])))))</f>
        <v/>
      </c>
      <c r="G305" s="2" t="str">
        <f ca="1">IF('PR-tampon'!E271="","",IF('PR-tampon'!E271=0,"",INDIRECT(NOM_FR_ACCESSOIRES&amp;ADDRESS('PR-tampon'!$E271,COLUMN(REFERENCEMENT_ACCESSOIRES[[#Headers],[REF]])))))</f>
        <v/>
      </c>
      <c r="H305" s="8" t="str">
        <f ca="1">IF('PR-tampon'!E271="","",IF('PR-tampon'!E271=0,"",INDIRECT(NOM_FR_ACCESSOIRES&amp;ADDRESS('PR-tampon'!$E271,COLUMN(REFERENCEMENT_ACCESSOIRES[[#Headers],[AVIS LIMITE AU]])))))</f>
        <v/>
      </c>
      <c r="I305" s="8" t="str">
        <f ca="1">IF('PR-tampon'!E271="","",IF('PR-tampon'!E271=0,"",INDIRECT(NOM_FR_ACCESSOIRES&amp;ADDRESS('PR-tampon'!$E271,COLUMN(REFERENCEMENT_ACCESSOIRES[[#Headers],[TC/TNC
dans le domaine d''emploi visé]])))))</f>
        <v/>
      </c>
      <c r="J305" s="30" t="str">
        <f ca="1">IF('PR-tampon'!E271="","",IF('PR-tampon'!E271=0,"",INDIRECT(NOM_FR_ACCESSOIRES&amp;ADDRESS('PR-tampon'!$E271,COLUMN(REFERENCEMENT_ACCESSOIRES[[#Headers],[TYPE DE POSE]])))))</f>
        <v/>
      </c>
      <c r="K305" s="30" t="str">
        <f ca="1">IF('PR-tampon'!E271="","",IF('PR-tampon'!E271=0,"",IF(INDIRECT(NOM_FR_ACCESSOIRES&amp;ADDRESS('PR-tampon'!$E271,COLUMN(REFERENCEMENT_ACCESSOIRES[[#Headers],[OBSERVATIONS SUR DOMAINE D''EMPLOI]])))=0,"",INDIRECT(NOM_FR_ACCESSOIRES&amp;ADDRESS('PR-tampon'!$E271,COLUMN(REFERENCEMENT_ACCESSOIRES[[#Headers],[OBSERVATIONS SUR DOMAINE D''EMPLOI]]))))))</f>
        <v/>
      </c>
      <c r="L305" s="30" t="str">
        <f ca="1">IF('PR-tampon'!$E271="","",IF('PR-tampon'!$E271=0,"",INDIRECT(NOM_FR_ACCESSOIRES&amp;ADDRESS('PR-tampon'!$E271,COLUMN(REFERENCEMENT_ACCESSOIRES[[#Headers],[REVETEMENT VISE]])))))</f>
        <v/>
      </c>
      <c r="M305" s="30" t="str">
        <f ca="1">IF('PR-tampon'!$E271="","",IF('PR-tampon'!$E271=0,"",IF(INDIRECT(NOM_FR_ACCESSOIRES&amp;ADDRESS('PR-tampon'!$E271,COLUMN(REFERENCEMENT_ACCESSOIRES[[#Headers],[PRODUITS D''ETANCHEITE]])))=0,"",INDIRECT(NOM_FR_ACCESSOIRES&amp;ADDRESS('PR-tampon'!$E271,COLUMN(REFERENCEMENT_ACCESSOIRES[[#Headers],[PRODUITS D''ETANCHEITE]]))))))</f>
        <v/>
      </c>
      <c r="N305" s="30" t="str">
        <f ca="1">IF('PR-tampon'!$E271="","",IF('PR-tampon'!$E271=0,"",INDIRECT(NOM_FR_ACCESSOIRES&amp;ADDRESS('PR-tampon'!$E271,COLUMN(REFERENCEMENT_ACCESSOIRES[[#Headers],[CHAPE OU MORTIER VISE]])))))</f>
        <v/>
      </c>
      <c r="O305" s="30" t="str">
        <f ca="1">IF('PR-tampon'!$E271="","",IF('PR-tampon'!$E271=0,"",IF(INDIRECT(NOM_FR_ACCESSOIRES&amp;ADDRESS('PR-tampon'!$E271,COLUMN(REFERENCEMENT_ACCESSOIRES[[#Headers],[RESULTAT TYPE ISOLANT]])))=0,"",INDIRECT(NOM_FR_ACCESSOIRES&amp;ADDRESS('PR-tampon'!$E271,COLUMN(REFERENCEMENT_ACCESSOIRES[[#Headers],[RESULTAT TYPE ISOLANT]]))))))</f>
        <v/>
      </c>
    </row>
    <row r="306" spans="2:15" ht="70.150000000000006" customHeight="1" x14ac:dyDescent="0.25">
      <c r="B306" s="8" t="str">
        <f ca="1">IF('PR-tampon'!E272="","",IF('PR-tampon'!E272=0,"",INDIRECT(NOM_FR_ACCESSOIRES&amp;ADDRESS('PR-tampon'!$E272,COLUMN(REFERENCEMENT_ACCESSOIRES[[#Headers],[DATE REFERENCEMENT]])))))</f>
        <v/>
      </c>
      <c r="C306" s="2" t="str">
        <f ca="1">IF('PR-tampon'!E272="","",IF('PR-tampon'!E272=0,"",INDIRECT(NOM_FR_ACCESSOIRES&amp;ADDRESS('PR-tampon'!$E272,COLUMN(REFERENCEMENT_ACCESSOIRES[[#Headers],[TYPE DE PROCEDE]])))))</f>
        <v/>
      </c>
      <c r="D306" s="2" t="str">
        <f ca="1">IF('PR-tampon'!E272="","",IF('PR-tampon'!E272=0,"",INDIRECT(NOM_FR_ACCESSOIRES&amp;ADDRESS('PR-tampon'!$E272,COLUMN(REFERENCEMENT_ACCESSOIRES[[#Headers],[NOM COMMERCIAL DU PROCEDE]])))))</f>
        <v/>
      </c>
      <c r="E306" s="2" t="str">
        <f ca="1">IF('PR-tampon'!E272="","",IF('PR-tampon'!E272=0,"",INDIRECT(NOM_FR_ACCESSOIRES&amp;ADDRESS('PR-tampon'!$E272,COLUMN(REFERENCEMENT_ACCESSOIRES[[#Headers],[FABRICANT/TITULAIRE]])))))</f>
        <v/>
      </c>
      <c r="F306" s="2" t="str">
        <f ca="1">IF('PR-tampon'!E272="","",IF('PR-tampon'!E272=0,"",INDIRECT(NOM_FR_ACCESSOIRES&amp;ADDRESS('PR-tampon'!$E272,COLUMN(REFERENCEMENT_ACCESSOIRES[[#Headers],[TYPE DE DOCUMENT DE REFERENCE]])))))</f>
        <v/>
      </c>
      <c r="G306" s="2" t="str">
        <f ca="1">IF('PR-tampon'!E272="","",IF('PR-tampon'!E272=0,"",INDIRECT(NOM_FR_ACCESSOIRES&amp;ADDRESS('PR-tampon'!$E272,COLUMN(REFERENCEMENT_ACCESSOIRES[[#Headers],[REF]])))))</f>
        <v/>
      </c>
      <c r="H306" s="8" t="str">
        <f ca="1">IF('PR-tampon'!E272="","",IF('PR-tampon'!E272=0,"",INDIRECT(NOM_FR_ACCESSOIRES&amp;ADDRESS('PR-tampon'!$E272,COLUMN(REFERENCEMENT_ACCESSOIRES[[#Headers],[AVIS LIMITE AU]])))))</f>
        <v/>
      </c>
      <c r="I306" s="8" t="str">
        <f ca="1">IF('PR-tampon'!E272="","",IF('PR-tampon'!E272=0,"",INDIRECT(NOM_FR_ACCESSOIRES&amp;ADDRESS('PR-tampon'!$E272,COLUMN(REFERENCEMENT_ACCESSOIRES[[#Headers],[TC/TNC
dans le domaine d''emploi visé]])))))</f>
        <v/>
      </c>
      <c r="J306" s="30" t="str">
        <f ca="1">IF('PR-tampon'!E272="","",IF('PR-tampon'!E272=0,"",INDIRECT(NOM_FR_ACCESSOIRES&amp;ADDRESS('PR-tampon'!$E272,COLUMN(REFERENCEMENT_ACCESSOIRES[[#Headers],[TYPE DE POSE]])))))</f>
        <v/>
      </c>
      <c r="K306" s="30" t="str">
        <f ca="1">IF('PR-tampon'!E272="","",IF('PR-tampon'!E272=0,"",IF(INDIRECT(NOM_FR_ACCESSOIRES&amp;ADDRESS('PR-tampon'!$E272,COLUMN(REFERENCEMENT_ACCESSOIRES[[#Headers],[OBSERVATIONS SUR DOMAINE D''EMPLOI]])))=0,"",INDIRECT(NOM_FR_ACCESSOIRES&amp;ADDRESS('PR-tampon'!$E272,COLUMN(REFERENCEMENT_ACCESSOIRES[[#Headers],[OBSERVATIONS SUR DOMAINE D''EMPLOI]]))))))</f>
        <v/>
      </c>
      <c r="L306" s="30" t="str">
        <f ca="1">IF('PR-tampon'!$E272="","",IF('PR-tampon'!$E272=0,"",INDIRECT(NOM_FR_ACCESSOIRES&amp;ADDRESS('PR-tampon'!$E272,COLUMN(REFERENCEMENT_ACCESSOIRES[[#Headers],[REVETEMENT VISE]])))))</f>
        <v/>
      </c>
      <c r="M306" s="30" t="str">
        <f ca="1">IF('PR-tampon'!$E272="","",IF('PR-tampon'!$E272=0,"",IF(INDIRECT(NOM_FR_ACCESSOIRES&amp;ADDRESS('PR-tampon'!$E272,COLUMN(REFERENCEMENT_ACCESSOIRES[[#Headers],[PRODUITS D''ETANCHEITE]])))=0,"",INDIRECT(NOM_FR_ACCESSOIRES&amp;ADDRESS('PR-tampon'!$E272,COLUMN(REFERENCEMENT_ACCESSOIRES[[#Headers],[PRODUITS D''ETANCHEITE]]))))))</f>
        <v/>
      </c>
      <c r="N306" s="30" t="str">
        <f ca="1">IF('PR-tampon'!$E272="","",IF('PR-tampon'!$E272=0,"",INDIRECT(NOM_FR_ACCESSOIRES&amp;ADDRESS('PR-tampon'!$E272,COLUMN(REFERENCEMENT_ACCESSOIRES[[#Headers],[CHAPE OU MORTIER VISE]])))))</f>
        <v/>
      </c>
      <c r="O306" s="30" t="str">
        <f ca="1">IF('PR-tampon'!$E272="","",IF('PR-tampon'!$E272=0,"",IF(INDIRECT(NOM_FR_ACCESSOIRES&amp;ADDRESS('PR-tampon'!$E272,COLUMN(REFERENCEMENT_ACCESSOIRES[[#Headers],[RESULTAT TYPE ISOLANT]])))=0,"",INDIRECT(NOM_FR_ACCESSOIRES&amp;ADDRESS('PR-tampon'!$E272,COLUMN(REFERENCEMENT_ACCESSOIRES[[#Headers],[RESULTAT TYPE ISOLANT]]))))))</f>
        <v/>
      </c>
    </row>
    <row r="307" spans="2:15" ht="70.150000000000006" customHeight="1" x14ac:dyDescent="0.25">
      <c r="B307" s="8" t="str">
        <f ca="1">IF('PR-tampon'!E273="","",IF('PR-tampon'!E273=0,"",INDIRECT(NOM_FR_ACCESSOIRES&amp;ADDRESS('PR-tampon'!$E273,COLUMN(REFERENCEMENT_ACCESSOIRES[[#Headers],[DATE REFERENCEMENT]])))))</f>
        <v/>
      </c>
      <c r="C307" s="2" t="str">
        <f ca="1">IF('PR-tampon'!E273="","",IF('PR-tampon'!E273=0,"",INDIRECT(NOM_FR_ACCESSOIRES&amp;ADDRESS('PR-tampon'!$E273,COLUMN(REFERENCEMENT_ACCESSOIRES[[#Headers],[TYPE DE PROCEDE]])))))</f>
        <v/>
      </c>
      <c r="D307" s="2" t="str">
        <f ca="1">IF('PR-tampon'!E273="","",IF('PR-tampon'!E273=0,"",INDIRECT(NOM_FR_ACCESSOIRES&amp;ADDRESS('PR-tampon'!$E273,COLUMN(REFERENCEMENT_ACCESSOIRES[[#Headers],[NOM COMMERCIAL DU PROCEDE]])))))</f>
        <v/>
      </c>
      <c r="E307" s="2" t="str">
        <f ca="1">IF('PR-tampon'!E273="","",IF('PR-tampon'!E273=0,"",INDIRECT(NOM_FR_ACCESSOIRES&amp;ADDRESS('PR-tampon'!$E273,COLUMN(REFERENCEMENT_ACCESSOIRES[[#Headers],[FABRICANT/TITULAIRE]])))))</f>
        <v/>
      </c>
      <c r="F307" s="2" t="str">
        <f ca="1">IF('PR-tampon'!E273="","",IF('PR-tampon'!E273=0,"",INDIRECT(NOM_FR_ACCESSOIRES&amp;ADDRESS('PR-tampon'!$E273,COLUMN(REFERENCEMENT_ACCESSOIRES[[#Headers],[TYPE DE DOCUMENT DE REFERENCE]])))))</f>
        <v/>
      </c>
      <c r="G307" s="2" t="str">
        <f ca="1">IF('PR-tampon'!E273="","",IF('PR-tampon'!E273=0,"",INDIRECT(NOM_FR_ACCESSOIRES&amp;ADDRESS('PR-tampon'!$E273,COLUMN(REFERENCEMENT_ACCESSOIRES[[#Headers],[REF]])))))</f>
        <v/>
      </c>
      <c r="H307" s="8" t="str">
        <f ca="1">IF('PR-tampon'!E273="","",IF('PR-tampon'!E273=0,"",INDIRECT(NOM_FR_ACCESSOIRES&amp;ADDRESS('PR-tampon'!$E273,COLUMN(REFERENCEMENT_ACCESSOIRES[[#Headers],[AVIS LIMITE AU]])))))</f>
        <v/>
      </c>
      <c r="I307" s="8" t="str">
        <f ca="1">IF('PR-tampon'!E273="","",IF('PR-tampon'!E273=0,"",INDIRECT(NOM_FR_ACCESSOIRES&amp;ADDRESS('PR-tampon'!$E273,COLUMN(REFERENCEMENT_ACCESSOIRES[[#Headers],[TC/TNC
dans le domaine d''emploi visé]])))))</f>
        <v/>
      </c>
      <c r="J307" s="30" t="str">
        <f ca="1">IF('PR-tampon'!E273="","",IF('PR-tampon'!E273=0,"",INDIRECT(NOM_FR_ACCESSOIRES&amp;ADDRESS('PR-tampon'!$E273,COLUMN(REFERENCEMENT_ACCESSOIRES[[#Headers],[TYPE DE POSE]])))))</f>
        <v/>
      </c>
      <c r="K307" s="30" t="str">
        <f ca="1">IF('PR-tampon'!E273="","",IF('PR-tampon'!E273=0,"",IF(INDIRECT(NOM_FR_ACCESSOIRES&amp;ADDRESS('PR-tampon'!$E273,COLUMN(REFERENCEMENT_ACCESSOIRES[[#Headers],[OBSERVATIONS SUR DOMAINE D''EMPLOI]])))=0,"",INDIRECT(NOM_FR_ACCESSOIRES&amp;ADDRESS('PR-tampon'!$E273,COLUMN(REFERENCEMENT_ACCESSOIRES[[#Headers],[OBSERVATIONS SUR DOMAINE D''EMPLOI]]))))))</f>
        <v/>
      </c>
      <c r="L307" s="30" t="str">
        <f ca="1">IF('PR-tampon'!$E273="","",IF('PR-tampon'!$E273=0,"",INDIRECT(NOM_FR_ACCESSOIRES&amp;ADDRESS('PR-tampon'!$E273,COLUMN(REFERENCEMENT_ACCESSOIRES[[#Headers],[REVETEMENT VISE]])))))</f>
        <v/>
      </c>
      <c r="M307" s="30" t="str">
        <f ca="1">IF('PR-tampon'!$E273="","",IF('PR-tampon'!$E273=0,"",IF(INDIRECT(NOM_FR_ACCESSOIRES&amp;ADDRESS('PR-tampon'!$E273,COLUMN(REFERENCEMENT_ACCESSOIRES[[#Headers],[PRODUITS D''ETANCHEITE]])))=0,"",INDIRECT(NOM_FR_ACCESSOIRES&amp;ADDRESS('PR-tampon'!$E273,COLUMN(REFERENCEMENT_ACCESSOIRES[[#Headers],[PRODUITS D''ETANCHEITE]]))))))</f>
        <v/>
      </c>
      <c r="N307" s="30" t="str">
        <f ca="1">IF('PR-tampon'!$E273="","",IF('PR-tampon'!$E273=0,"",INDIRECT(NOM_FR_ACCESSOIRES&amp;ADDRESS('PR-tampon'!$E273,COLUMN(REFERENCEMENT_ACCESSOIRES[[#Headers],[CHAPE OU MORTIER VISE]])))))</f>
        <v/>
      </c>
      <c r="O307" s="30" t="str">
        <f ca="1">IF('PR-tampon'!$E273="","",IF('PR-tampon'!$E273=0,"",IF(INDIRECT(NOM_FR_ACCESSOIRES&amp;ADDRESS('PR-tampon'!$E273,COLUMN(REFERENCEMENT_ACCESSOIRES[[#Headers],[RESULTAT TYPE ISOLANT]])))=0,"",INDIRECT(NOM_FR_ACCESSOIRES&amp;ADDRESS('PR-tampon'!$E273,COLUMN(REFERENCEMENT_ACCESSOIRES[[#Headers],[RESULTAT TYPE ISOLANT]]))))))</f>
        <v/>
      </c>
    </row>
    <row r="308" spans="2:15" ht="70.150000000000006" customHeight="1" x14ac:dyDescent="0.25">
      <c r="B308" s="8" t="str">
        <f ca="1">IF('PR-tampon'!E274="","",IF('PR-tampon'!E274=0,"",INDIRECT(NOM_FR_ACCESSOIRES&amp;ADDRESS('PR-tampon'!$E274,COLUMN(REFERENCEMENT_ACCESSOIRES[[#Headers],[DATE REFERENCEMENT]])))))</f>
        <v/>
      </c>
      <c r="C308" s="2" t="str">
        <f ca="1">IF('PR-tampon'!E274="","",IF('PR-tampon'!E274=0,"",INDIRECT(NOM_FR_ACCESSOIRES&amp;ADDRESS('PR-tampon'!$E274,COLUMN(REFERENCEMENT_ACCESSOIRES[[#Headers],[TYPE DE PROCEDE]])))))</f>
        <v/>
      </c>
      <c r="D308" s="2" t="str">
        <f ca="1">IF('PR-tampon'!E274="","",IF('PR-tampon'!E274=0,"",INDIRECT(NOM_FR_ACCESSOIRES&amp;ADDRESS('PR-tampon'!$E274,COLUMN(REFERENCEMENT_ACCESSOIRES[[#Headers],[NOM COMMERCIAL DU PROCEDE]])))))</f>
        <v/>
      </c>
      <c r="E308" s="2" t="str">
        <f ca="1">IF('PR-tampon'!E274="","",IF('PR-tampon'!E274=0,"",INDIRECT(NOM_FR_ACCESSOIRES&amp;ADDRESS('PR-tampon'!$E274,COLUMN(REFERENCEMENT_ACCESSOIRES[[#Headers],[FABRICANT/TITULAIRE]])))))</f>
        <v/>
      </c>
      <c r="F308" s="2" t="str">
        <f ca="1">IF('PR-tampon'!E274="","",IF('PR-tampon'!E274=0,"",INDIRECT(NOM_FR_ACCESSOIRES&amp;ADDRESS('PR-tampon'!$E274,COLUMN(REFERENCEMENT_ACCESSOIRES[[#Headers],[TYPE DE DOCUMENT DE REFERENCE]])))))</f>
        <v/>
      </c>
      <c r="G308" s="2" t="str">
        <f ca="1">IF('PR-tampon'!E274="","",IF('PR-tampon'!E274=0,"",INDIRECT(NOM_FR_ACCESSOIRES&amp;ADDRESS('PR-tampon'!$E274,COLUMN(REFERENCEMENT_ACCESSOIRES[[#Headers],[REF]])))))</f>
        <v/>
      </c>
      <c r="H308" s="8" t="str">
        <f ca="1">IF('PR-tampon'!E274="","",IF('PR-tampon'!E274=0,"",INDIRECT(NOM_FR_ACCESSOIRES&amp;ADDRESS('PR-tampon'!$E274,COLUMN(REFERENCEMENT_ACCESSOIRES[[#Headers],[AVIS LIMITE AU]])))))</f>
        <v/>
      </c>
      <c r="I308" s="8" t="str">
        <f ca="1">IF('PR-tampon'!E274="","",IF('PR-tampon'!E274=0,"",INDIRECT(NOM_FR_ACCESSOIRES&amp;ADDRESS('PR-tampon'!$E274,COLUMN(REFERENCEMENT_ACCESSOIRES[[#Headers],[TC/TNC
dans le domaine d''emploi visé]])))))</f>
        <v/>
      </c>
      <c r="J308" s="30" t="str">
        <f ca="1">IF('PR-tampon'!E274="","",IF('PR-tampon'!E274=0,"",INDIRECT(NOM_FR_ACCESSOIRES&amp;ADDRESS('PR-tampon'!$E274,COLUMN(REFERENCEMENT_ACCESSOIRES[[#Headers],[TYPE DE POSE]])))))</f>
        <v/>
      </c>
      <c r="K308" s="30" t="str">
        <f ca="1">IF('PR-tampon'!E274="","",IF('PR-tampon'!E274=0,"",IF(INDIRECT(NOM_FR_ACCESSOIRES&amp;ADDRESS('PR-tampon'!$E274,COLUMN(REFERENCEMENT_ACCESSOIRES[[#Headers],[OBSERVATIONS SUR DOMAINE D''EMPLOI]])))=0,"",INDIRECT(NOM_FR_ACCESSOIRES&amp;ADDRESS('PR-tampon'!$E274,COLUMN(REFERENCEMENT_ACCESSOIRES[[#Headers],[OBSERVATIONS SUR DOMAINE D''EMPLOI]]))))))</f>
        <v/>
      </c>
      <c r="L308" s="30" t="str">
        <f ca="1">IF('PR-tampon'!$E274="","",IF('PR-tampon'!$E274=0,"",INDIRECT(NOM_FR_ACCESSOIRES&amp;ADDRESS('PR-tampon'!$E274,COLUMN(REFERENCEMENT_ACCESSOIRES[[#Headers],[REVETEMENT VISE]])))))</f>
        <v/>
      </c>
      <c r="M308" s="30" t="str">
        <f ca="1">IF('PR-tampon'!$E274="","",IF('PR-tampon'!$E274=0,"",IF(INDIRECT(NOM_FR_ACCESSOIRES&amp;ADDRESS('PR-tampon'!$E274,COLUMN(REFERENCEMENT_ACCESSOIRES[[#Headers],[PRODUITS D''ETANCHEITE]])))=0,"",INDIRECT(NOM_FR_ACCESSOIRES&amp;ADDRESS('PR-tampon'!$E274,COLUMN(REFERENCEMENT_ACCESSOIRES[[#Headers],[PRODUITS D''ETANCHEITE]]))))))</f>
        <v/>
      </c>
      <c r="N308" s="30" t="str">
        <f ca="1">IF('PR-tampon'!$E274="","",IF('PR-tampon'!$E274=0,"",INDIRECT(NOM_FR_ACCESSOIRES&amp;ADDRESS('PR-tampon'!$E274,COLUMN(REFERENCEMENT_ACCESSOIRES[[#Headers],[CHAPE OU MORTIER VISE]])))))</f>
        <v/>
      </c>
      <c r="O308" s="30" t="str">
        <f ca="1">IF('PR-tampon'!$E274="","",IF('PR-tampon'!$E274=0,"",IF(INDIRECT(NOM_FR_ACCESSOIRES&amp;ADDRESS('PR-tampon'!$E274,COLUMN(REFERENCEMENT_ACCESSOIRES[[#Headers],[RESULTAT TYPE ISOLANT]])))=0,"",INDIRECT(NOM_FR_ACCESSOIRES&amp;ADDRESS('PR-tampon'!$E274,COLUMN(REFERENCEMENT_ACCESSOIRES[[#Headers],[RESULTAT TYPE ISOLANT]]))))))</f>
        <v/>
      </c>
    </row>
    <row r="309" spans="2:15" ht="70.150000000000006" customHeight="1" x14ac:dyDescent="0.25">
      <c r="B309" s="8" t="str">
        <f ca="1">IF('PR-tampon'!E275="","",IF('PR-tampon'!E275=0,"",INDIRECT(NOM_FR_ACCESSOIRES&amp;ADDRESS('PR-tampon'!$E275,COLUMN(REFERENCEMENT_ACCESSOIRES[[#Headers],[DATE REFERENCEMENT]])))))</f>
        <v/>
      </c>
      <c r="C309" s="2" t="str">
        <f ca="1">IF('PR-tampon'!E275="","",IF('PR-tampon'!E275=0,"",INDIRECT(NOM_FR_ACCESSOIRES&amp;ADDRESS('PR-tampon'!$E275,COLUMN(REFERENCEMENT_ACCESSOIRES[[#Headers],[TYPE DE PROCEDE]])))))</f>
        <v/>
      </c>
      <c r="D309" s="2" t="str">
        <f ca="1">IF('PR-tampon'!E275="","",IF('PR-tampon'!E275=0,"",INDIRECT(NOM_FR_ACCESSOIRES&amp;ADDRESS('PR-tampon'!$E275,COLUMN(REFERENCEMENT_ACCESSOIRES[[#Headers],[NOM COMMERCIAL DU PROCEDE]])))))</f>
        <v/>
      </c>
      <c r="E309" s="2" t="str">
        <f ca="1">IF('PR-tampon'!E275="","",IF('PR-tampon'!E275=0,"",INDIRECT(NOM_FR_ACCESSOIRES&amp;ADDRESS('PR-tampon'!$E275,COLUMN(REFERENCEMENT_ACCESSOIRES[[#Headers],[FABRICANT/TITULAIRE]])))))</f>
        <v/>
      </c>
      <c r="F309" s="2" t="str">
        <f ca="1">IF('PR-tampon'!E275="","",IF('PR-tampon'!E275=0,"",INDIRECT(NOM_FR_ACCESSOIRES&amp;ADDRESS('PR-tampon'!$E275,COLUMN(REFERENCEMENT_ACCESSOIRES[[#Headers],[TYPE DE DOCUMENT DE REFERENCE]])))))</f>
        <v/>
      </c>
      <c r="G309" s="2" t="str">
        <f ca="1">IF('PR-tampon'!E275="","",IF('PR-tampon'!E275=0,"",INDIRECT(NOM_FR_ACCESSOIRES&amp;ADDRESS('PR-tampon'!$E275,COLUMN(REFERENCEMENT_ACCESSOIRES[[#Headers],[REF]])))))</f>
        <v/>
      </c>
      <c r="H309" s="8" t="str">
        <f ca="1">IF('PR-tampon'!E275="","",IF('PR-tampon'!E275=0,"",INDIRECT(NOM_FR_ACCESSOIRES&amp;ADDRESS('PR-tampon'!$E275,COLUMN(REFERENCEMENT_ACCESSOIRES[[#Headers],[AVIS LIMITE AU]])))))</f>
        <v/>
      </c>
      <c r="I309" s="8" t="str">
        <f ca="1">IF('PR-tampon'!E275="","",IF('PR-tampon'!E275=0,"",INDIRECT(NOM_FR_ACCESSOIRES&amp;ADDRESS('PR-tampon'!$E275,COLUMN(REFERENCEMENT_ACCESSOIRES[[#Headers],[TC/TNC
dans le domaine d''emploi visé]])))))</f>
        <v/>
      </c>
      <c r="J309" s="30" t="str">
        <f ca="1">IF('PR-tampon'!E275="","",IF('PR-tampon'!E275=0,"",INDIRECT(NOM_FR_ACCESSOIRES&amp;ADDRESS('PR-tampon'!$E275,COLUMN(REFERENCEMENT_ACCESSOIRES[[#Headers],[TYPE DE POSE]])))))</f>
        <v/>
      </c>
      <c r="K309" s="30" t="str">
        <f ca="1">IF('PR-tampon'!E275="","",IF('PR-tampon'!E275=0,"",IF(INDIRECT(NOM_FR_ACCESSOIRES&amp;ADDRESS('PR-tampon'!$E275,COLUMN(REFERENCEMENT_ACCESSOIRES[[#Headers],[OBSERVATIONS SUR DOMAINE D''EMPLOI]])))=0,"",INDIRECT(NOM_FR_ACCESSOIRES&amp;ADDRESS('PR-tampon'!$E275,COLUMN(REFERENCEMENT_ACCESSOIRES[[#Headers],[OBSERVATIONS SUR DOMAINE D''EMPLOI]]))))))</f>
        <v/>
      </c>
      <c r="L309" s="30" t="str">
        <f ca="1">IF('PR-tampon'!$E275="","",IF('PR-tampon'!$E275=0,"",INDIRECT(NOM_FR_ACCESSOIRES&amp;ADDRESS('PR-tampon'!$E275,COLUMN(REFERENCEMENT_ACCESSOIRES[[#Headers],[REVETEMENT VISE]])))))</f>
        <v/>
      </c>
      <c r="M309" s="30" t="str">
        <f ca="1">IF('PR-tampon'!$E275="","",IF('PR-tampon'!$E275=0,"",IF(INDIRECT(NOM_FR_ACCESSOIRES&amp;ADDRESS('PR-tampon'!$E275,COLUMN(REFERENCEMENT_ACCESSOIRES[[#Headers],[PRODUITS D''ETANCHEITE]])))=0,"",INDIRECT(NOM_FR_ACCESSOIRES&amp;ADDRESS('PR-tampon'!$E275,COLUMN(REFERENCEMENT_ACCESSOIRES[[#Headers],[PRODUITS D''ETANCHEITE]]))))))</f>
        <v/>
      </c>
      <c r="N309" s="30" t="str">
        <f ca="1">IF('PR-tampon'!$E275="","",IF('PR-tampon'!$E275=0,"",INDIRECT(NOM_FR_ACCESSOIRES&amp;ADDRESS('PR-tampon'!$E275,COLUMN(REFERENCEMENT_ACCESSOIRES[[#Headers],[CHAPE OU MORTIER VISE]])))))</f>
        <v/>
      </c>
      <c r="O309" s="30" t="str">
        <f ca="1">IF('PR-tampon'!$E275="","",IF('PR-tampon'!$E275=0,"",IF(INDIRECT(NOM_FR_ACCESSOIRES&amp;ADDRESS('PR-tampon'!$E275,COLUMN(REFERENCEMENT_ACCESSOIRES[[#Headers],[RESULTAT TYPE ISOLANT]])))=0,"",INDIRECT(NOM_FR_ACCESSOIRES&amp;ADDRESS('PR-tampon'!$E275,COLUMN(REFERENCEMENT_ACCESSOIRES[[#Headers],[RESULTAT TYPE ISOLANT]]))))))</f>
        <v/>
      </c>
    </row>
    <row r="310" spans="2:15" ht="70.150000000000006" customHeight="1" x14ac:dyDescent="0.25">
      <c r="B310" s="8" t="str">
        <f ca="1">IF('PR-tampon'!E276="","",IF('PR-tampon'!E276=0,"",INDIRECT(NOM_FR_ACCESSOIRES&amp;ADDRESS('PR-tampon'!$E276,COLUMN(REFERENCEMENT_ACCESSOIRES[[#Headers],[DATE REFERENCEMENT]])))))</f>
        <v/>
      </c>
      <c r="C310" s="2" t="str">
        <f ca="1">IF('PR-tampon'!E276="","",IF('PR-tampon'!E276=0,"",INDIRECT(NOM_FR_ACCESSOIRES&amp;ADDRESS('PR-tampon'!$E276,COLUMN(REFERENCEMENT_ACCESSOIRES[[#Headers],[TYPE DE PROCEDE]])))))</f>
        <v/>
      </c>
      <c r="D310" s="2" t="str">
        <f ca="1">IF('PR-tampon'!E276="","",IF('PR-tampon'!E276=0,"",INDIRECT(NOM_FR_ACCESSOIRES&amp;ADDRESS('PR-tampon'!$E276,COLUMN(REFERENCEMENT_ACCESSOIRES[[#Headers],[NOM COMMERCIAL DU PROCEDE]])))))</f>
        <v/>
      </c>
      <c r="E310" s="2" t="str">
        <f ca="1">IF('PR-tampon'!E276="","",IF('PR-tampon'!E276=0,"",INDIRECT(NOM_FR_ACCESSOIRES&amp;ADDRESS('PR-tampon'!$E276,COLUMN(REFERENCEMENT_ACCESSOIRES[[#Headers],[FABRICANT/TITULAIRE]])))))</f>
        <v/>
      </c>
      <c r="F310" s="2" t="str">
        <f ca="1">IF('PR-tampon'!E276="","",IF('PR-tampon'!E276=0,"",INDIRECT(NOM_FR_ACCESSOIRES&amp;ADDRESS('PR-tampon'!$E276,COLUMN(REFERENCEMENT_ACCESSOIRES[[#Headers],[TYPE DE DOCUMENT DE REFERENCE]])))))</f>
        <v/>
      </c>
      <c r="G310" s="2" t="str">
        <f ca="1">IF('PR-tampon'!E276="","",IF('PR-tampon'!E276=0,"",INDIRECT(NOM_FR_ACCESSOIRES&amp;ADDRESS('PR-tampon'!$E276,COLUMN(REFERENCEMENT_ACCESSOIRES[[#Headers],[REF]])))))</f>
        <v/>
      </c>
      <c r="H310" s="8" t="str">
        <f ca="1">IF('PR-tampon'!E276="","",IF('PR-tampon'!E276=0,"",INDIRECT(NOM_FR_ACCESSOIRES&amp;ADDRESS('PR-tampon'!$E276,COLUMN(REFERENCEMENT_ACCESSOIRES[[#Headers],[AVIS LIMITE AU]])))))</f>
        <v/>
      </c>
      <c r="I310" s="8" t="str">
        <f ca="1">IF('PR-tampon'!E276="","",IF('PR-tampon'!E276=0,"",INDIRECT(NOM_FR_ACCESSOIRES&amp;ADDRESS('PR-tampon'!$E276,COLUMN(REFERENCEMENT_ACCESSOIRES[[#Headers],[TC/TNC
dans le domaine d''emploi visé]])))))</f>
        <v/>
      </c>
      <c r="J310" s="30" t="str">
        <f ca="1">IF('PR-tampon'!E276="","",IF('PR-tampon'!E276=0,"",INDIRECT(NOM_FR_ACCESSOIRES&amp;ADDRESS('PR-tampon'!$E276,COLUMN(REFERENCEMENT_ACCESSOIRES[[#Headers],[TYPE DE POSE]])))))</f>
        <v/>
      </c>
      <c r="K310" s="30" t="str">
        <f ca="1">IF('PR-tampon'!E276="","",IF('PR-tampon'!E276=0,"",IF(INDIRECT(NOM_FR_ACCESSOIRES&amp;ADDRESS('PR-tampon'!$E276,COLUMN(REFERENCEMENT_ACCESSOIRES[[#Headers],[OBSERVATIONS SUR DOMAINE D''EMPLOI]])))=0,"",INDIRECT(NOM_FR_ACCESSOIRES&amp;ADDRESS('PR-tampon'!$E276,COLUMN(REFERENCEMENT_ACCESSOIRES[[#Headers],[OBSERVATIONS SUR DOMAINE D''EMPLOI]]))))))</f>
        <v/>
      </c>
      <c r="L310" s="30" t="str">
        <f ca="1">IF('PR-tampon'!$E276="","",IF('PR-tampon'!$E276=0,"",INDIRECT(NOM_FR_ACCESSOIRES&amp;ADDRESS('PR-tampon'!$E276,COLUMN(REFERENCEMENT_ACCESSOIRES[[#Headers],[REVETEMENT VISE]])))))</f>
        <v/>
      </c>
      <c r="M310" s="30" t="str">
        <f ca="1">IF('PR-tampon'!$E276="","",IF('PR-tampon'!$E276=0,"",IF(INDIRECT(NOM_FR_ACCESSOIRES&amp;ADDRESS('PR-tampon'!$E276,COLUMN(REFERENCEMENT_ACCESSOIRES[[#Headers],[PRODUITS D''ETANCHEITE]])))=0,"",INDIRECT(NOM_FR_ACCESSOIRES&amp;ADDRESS('PR-tampon'!$E276,COLUMN(REFERENCEMENT_ACCESSOIRES[[#Headers],[PRODUITS D''ETANCHEITE]]))))))</f>
        <v/>
      </c>
      <c r="N310" s="30" t="str">
        <f ca="1">IF('PR-tampon'!$E276="","",IF('PR-tampon'!$E276=0,"",INDIRECT(NOM_FR_ACCESSOIRES&amp;ADDRESS('PR-tampon'!$E276,COLUMN(REFERENCEMENT_ACCESSOIRES[[#Headers],[CHAPE OU MORTIER VISE]])))))</f>
        <v/>
      </c>
      <c r="O310" s="30" t="str">
        <f ca="1">IF('PR-tampon'!$E276="","",IF('PR-tampon'!$E276=0,"",IF(INDIRECT(NOM_FR_ACCESSOIRES&amp;ADDRESS('PR-tampon'!$E276,COLUMN(REFERENCEMENT_ACCESSOIRES[[#Headers],[RESULTAT TYPE ISOLANT]])))=0,"",INDIRECT(NOM_FR_ACCESSOIRES&amp;ADDRESS('PR-tampon'!$E276,COLUMN(REFERENCEMENT_ACCESSOIRES[[#Headers],[RESULTAT TYPE ISOLANT]]))))))</f>
        <v/>
      </c>
    </row>
    <row r="311" spans="2:15" ht="70.150000000000006" customHeight="1" x14ac:dyDescent="0.25">
      <c r="B311" s="8" t="str">
        <f ca="1">IF('PR-tampon'!E277="","",IF('PR-tampon'!E277=0,"",INDIRECT(NOM_FR_ACCESSOIRES&amp;ADDRESS('PR-tampon'!$E277,COLUMN(REFERENCEMENT_ACCESSOIRES[[#Headers],[DATE REFERENCEMENT]])))))</f>
        <v/>
      </c>
      <c r="C311" s="2" t="str">
        <f ca="1">IF('PR-tampon'!E277="","",IF('PR-tampon'!E277=0,"",INDIRECT(NOM_FR_ACCESSOIRES&amp;ADDRESS('PR-tampon'!$E277,COLUMN(REFERENCEMENT_ACCESSOIRES[[#Headers],[TYPE DE PROCEDE]])))))</f>
        <v/>
      </c>
      <c r="D311" s="2" t="str">
        <f ca="1">IF('PR-tampon'!E277="","",IF('PR-tampon'!E277=0,"",INDIRECT(NOM_FR_ACCESSOIRES&amp;ADDRESS('PR-tampon'!$E277,COLUMN(REFERENCEMENT_ACCESSOIRES[[#Headers],[NOM COMMERCIAL DU PROCEDE]])))))</f>
        <v/>
      </c>
      <c r="E311" s="2" t="str">
        <f ca="1">IF('PR-tampon'!E277="","",IF('PR-tampon'!E277=0,"",INDIRECT(NOM_FR_ACCESSOIRES&amp;ADDRESS('PR-tampon'!$E277,COLUMN(REFERENCEMENT_ACCESSOIRES[[#Headers],[FABRICANT/TITULAIRE]])))))</f>
        <v/>
      </c>
      <c r="F311" s="2" t="str">
        <f ca="1">IF('PR-tampon'!E277="","",IF('PR-tampon'!E277=0,"",INDIRECT(NOM_FR_ACCESSOIRES&amp;ADDRESS('PR-tampon'!$E277,COLUMN(REFERENCEMENT_ACCESSOIRES[[#Headers],[TYPE DE DOCUMENT DE REFERENCE]])))))</f>
        <v/>
      </c>
      <c r="G311" s="2" t="str">
        <f ca="1">IF('PR-tampon'!E277="","",IF('PR-tampon'!E277=0,"",INDIRECT(NOM_FR_ACCESSOIRES&amp;ADDRESS('PR-tampon'!$E277,COLUMN(REFERENCEMENT_ACCESSOIRES[[#Headers],[REF]])))))</f>
        <v/>
      </c>
      <c r="H311" s="8" t="str">
        <f ca="1">IF('PR-tampon'!E277="","",IF('PR-tampon'!E277=0,"",INDIRECT(NOM_FR_ACCESSOIRES&amp;ADDRESS('PR-tampon'!$E277,COLUMN(REFERENCEMENT_ACCESSOIRES[[#Headers],[AVIS LIMITE AU]])))))</f>
        <v/>
      </c>
      <c r="I311" s="8" t="str">
        <f ca="1">IF('PR-tampon'!E277="","",IF('PR-tampon'!E277=0,"",INDIRECT(NOM_FR_ACCESSOIRES&amp;ADDRESS('PR-tampon'!$E277,COLUMN(REFERENCEMENT_ACCESSOIRES[[#Headers],[TC/TNC
dans le domaine d''emploi visé]])))))</f>
        <v/>
      </c>
      <c r="J311" s="30" t="str">
        <f ca="1">IF('PR-tampon'!E277="","",IF('PR-tampon'!E277=0,"",INDIRECT(NOM_FR_ACCESSOIRES&amp;ADDRESS('PR-tampon'!$E277,COLUMN(REFERENCEMENT_ACCESSOIRES[[#Headers],[TYPE DE POSE]])))))</f>
        <v/>
      </c>
      <c r="K311" s="30" t="str">
        <f ca="1">IF('PR-tampon'!E277="","",IF('PR-tampon'!E277=0,"",IF(INDIRECT(NOM_FR_ACCESSOIRES&amp;ADDRESS('PR-tampon'!$E277,COLUMN(REFERENCEMENT_ACCESSOIRES[[#Headers],[OBSERVATIONS SUR DOMAINE D''EMPLOI]])))=0,"",INDIRECT(NOM_FR_ACCESSOIRES&amp;ADDRESS('PR-tampon'!$E277,COLUMN(REFERENCEMENT_ACCESSOIRES[[#Headers],[OBSERVATIONS SUR DOMAINE D''EMPLOI]]))))))</f>
        <v/>
      </c>
      <c r="L311" s="30" t="str">
        <f ca="1">IF('PR-tampon'!$E277="","",IF('PR-tampon'!$E277=0,"",INDIRECT(NOM_FR_ACCESSOIRES&amp;ADDRESS('PR-tampon'!$E277,COLUMN(REFERENCEMENT_ACCESSOIRES[[#Headers],[REVETEMENT VISE]])))))</f>
        <v/>
      </c>
      <c r="M311" s="30" t="str">
        <f ca="1">IF('PR-tampon'!$E277="","",IF('PR-tampon'!$E277=0,"",IF(INDIRECT(NOM_FR_ACCESSOIRES&amp;ADDRESS('PR-tampon'!$E277,COLUMN(REFERENCEMENT_ACCESSOIRES[[#Headers],[PRODUITS D''ETANCHEITE]])))=0,"",INDIRECT(NOM_FR_ACCESSOIRES&amp;ADDRESS('PR-tampon'!$E277,COLUMN(REFERENCEMENT_ACCESSOIRES[[#Headers],[PRODUITS D''ETANCHEITE]]))))))</f>
        <v/>
      </c>
      <c r="N311" s="30" t="str">
        <f ca="1">IF('PR-tampon'!$E277="","",IF('PR-tampon'!$E277=0,"",INDIRECT(NOM_FR_ACCESSOIRES&amp;ADDRESS('PR-tampon'!$E277,COLUMN(REFERENCEMENT_ACCESSOIRES[[#Headers],[CHAPE OU MORTIER VISE]])))))</f>
        <v/>
      </c>
      <c r="O311" s="30" t="str">
        <f ca="1">IF('PR-tampon'!$E277="","",IF('PR-tampon'!$E277=0,"",IF(INDIRECT(NOM_FR_ACCESSOIRES&amp;ADDRESS('PR-tampon'!$E277,COLUMN(REFERENCEMENT_ACCESSOIRES[[#Headers],[RESULTAT TYPE ISOLANT]])))=0,"",INDIRECT(NOM_FR_ACCESSOIRES&amp;ADDRESS('PR-tampon'!$E277,COLUMN(REFERENCEMENT_ACCESSOIRES[[#Headers],[RESULTAT TYPE ISOLANT]]))))))</f>
        <v/>
      </c>
    </row>
    <row r="312" spans="2:15" ht="70.150000000000006" customHeight="1" x14ac:dyDescent="0.25">
      <c r="B312" s="8" t="str">
        <f ca="1">IF('PR-tampon'!E278="","",IF('PR-tampon'!E278=0,"",INDIRECT(NOM_FR_ACCESSOIRES&amp;ADDRESS('PR-tampon'!$E278,COLUMN(REFERENCEMENT_ACCESSOIRES[[#Headers],[DATE REFERENCEMENT]])))))</f>
        <v/>
      </c>
      <c r="C312" s="2" t="str">
        <f ca="1">IF('PR-tampon'!E278="","",IF('PR-tampon'!E278=0,"",INDIRECT(NOM_FR_ACCESSOIRES&amp;ADDRESS('PR-tampon'!$E278,COLUMN(REFERENCEMENT_ACCESSOIRES[[#Headers],[TYPE DE PROCEDE]])))))</f>
        <v/>
      </c>
      <c r="D312" s="2" t="str">
        <f ca="1">IF('PR-tampon'!E278="","",IF('PR-tampon'!E278=0,"",INDIRECT(NOM_FR_ACCESSOIRES&amp;ADDRESS('PR-tampon'!$E278,COLUMN(REFERENCEMENT_ACCESSOIRES[[#Headers],[NOM COMMERCIAL DU PROCEDE]])))))</f>
        <v/>
      </c>
      <c r="E312" s="2" t="str">
        <f ca="1">IF('PR-tampon'!E278="","",IF('PR-tampon'!E278=0,"",INDIRECT(NOM_FR_ACCESSOIRES&amp;ADDRESS('PR-tampon'!$E278,COLUMN(REFERENCEMENT_ACCESSOIRES[[#Headers],[FABRICANT/TITULAIRE]])))))</f>
        <v/>
      </c>
      <c r="F312" s="2" t="str">
        <f ca="1">IF('PR-tampon'!E278="","",IF('PR-tampon'!E278=0,"",INDIRECT(NOM_FR_ACCESSOIRES&amp;ADDRESS('PR-tampon'!$E278,COLUMN(REFERENCEMENT_ACCESSOIRES[[#Headers],[TYPE DE DOCUMENT DE REFERENCE]])))))</f>
        <v/>
      </c>
      <c r="G312" s="2" t="str">
        <f ca="1">IF('PR-tampon'!E278="","",IF('PR-tampon'!E278=0,"",INDIRECT(NOM_FR_ACCESSOIRES&amp;ADDRESS('PR-tampon'!$E278,COLUMN(REFERENCEMENT_ACCESSOIRES[[#Headers],[REF]])))))</f>
        <v/>
      </c>
      <c r="H312" s="8" t="str">
        <f ca="1">IF('PR-tampon'!E278="","",IF('PR-tampon'!E278=0,"",INDIRECT(NOM_FR_ACCESSOIRES&amp;ADDRESS('PR-tampon'!$E278,COLUMN(REFERENCEMENT_ACCESSOIRES[[#Headers],[AVIS LIMITE AU]])))))</f>
        <v/>
      </c>
      <c r="I312" s="8" t="str">
        <f ca="1">IF('PR-tampon'!E278="","",IF('PR-tampon'!E278=0,"",INDIRECT(NOM_FR_ACCESSOIRES&amp;ADDRESS('PR-tampon'!$E278,COLUMN(REFERENCEMENT_ACCESSOIRES[[#Headers],[TC/TNC
dans le domaine d''emploi visé]])))))</f>
        <v/>
      </c>
      <c r="J312" s="30" t="str">
        <f ca="1">IF('PR-tampon'!E278="","",IF('PR-tampon'!E278=0,"",INDIRECT(NOM_FR_ACCESSOIRES&amp;ADDRESS('PR-tampon'!$E278,COLUMN(REFERENCEMENT_ACCESSOIRES[[#Headers],[TYPE DE POSE]])))))</f>
        <v/>
      </c>
      <c r="K312" s="30" t="str">
        <f ca="1">IF('PR-tampon'!E278="","",IF('PR-tampon'!E278=0,"",IF(INDIRECT(NOM_FR_ACCESSOIRES&amp;ADDRESS('PR-tampon'!$E278,COLUMN(REFERENCEMENT_ACCESSOIRES[[#Headers],[OBSERVATIONS SUR DOMAINE D''EMPLOI]])))=0,"",INDIRECT(NOM_FR_ACCESSOIRES&amp;ADDRESS('PR-tampon'!$E278,COLUMN(REFERENCEMENT_ACCESSOIRES[[#Headers],[OBSERVATIONS SUR DOMAINE D''EMPLOI]]))))))</f>
        <v/>
      </c>
      <c r="L312" s="30" t="str">
        <f ca="1">IF('PR-tampon'!$E278="","",IF('PR-tampon'!$E278=0,"",INDIRECT(NOM_FR_ACCESSOIRES&amp;ADDRESS('PR-tampon'!$E278,COLUMN(REFERENCEMENT_ACCESSOIRES[[#Headers],[REVETEMENT VISE]])))))</f>
        <v/>
      </c>
      <c r="M312" s="30" t="str">
        <f ca="1">IF('PR-tampon'!$E278="","",IF('PR-tampon'!$E278=0,"",IF(INDIRECT(NOM_FR_ACCESSOIRES&amp;ADDRESS('PR-tampon'!$E278,COLUMN(REFERENCEMENT_ACCESSOIRES[[#Headers],[PRODUITS D''ETANCHEITE]])))=0,"",INDIRECT(NOM_FR_ACCESSOIRES&amp;ADDRESS('PR-tampon'!$E278,COLUMN(REFERENCEMENT_ACCESSOIRES[[#Headers],[PRODUITS D''ETANCHEITE]]))))))</f>
        <v/>
      </c>
      <c r="N312" s="30" t="str">
        <f ca="1">IF('PR-tampon'!$E278="","",IF('PR-tampon'!$E278=0,"",INDIRECT(NOM_FR_ACCESSOIRES&amp;ADDRESS('PR-tampon'!$E278,COLUMN(REFERENCEMENT_ACCESSOIRES[[#Headers],[CHAPE OU MORTIER VISE]])))))</f>
        <v/>
      </c>
      <c r="O312" s="30" t="str">
        <f ca="1">IF('PR-tampon'!$E278="","",IF('PR-tampon'!$E278=0,"",IF(INDIRECT(NOM_FR_ACCESSOIRES&amp;ADDRESS('PR-tampon'!$E278,COLUMN(REFERENCEMENT_ACCESSOIRES[[#Headers],[RESULTAT TYPE ISOLANT]])))=0,"",INDIRECT(NOM_FR_ACCESSOIRES&amp;ADDRESS('PR-tampon'!$E278,COLUMN(REFERENCEMENT_ACCESSOIRES[[#Headers],[RESULTAT TYPE ISOLANT]]))))))</f>
        <v/>
      </c>
    </row>
    <row r="313" spans="2:15" ht="70.150000000000006" customHeight="1" x14ac:dyDescent="0.25">
      <c r="B313" s="8" t="str">
        <f ca="1">IF('PR-tampon'!E279="","",IF('PR-tampon'!E279=0,"",INDIRECT(NOM_FR_ACCESSOIRES&amp;ADDRESS('PR-tampon'!$E279,COLUMN(REFERENCEMENT_ACCESSOIRES[[#Headers],[DATE REFERENCEMENT]])))))</f>
        <v/>
      </c>
      <c r="C313" s="2" t="str">
        <f ca="1">IF('PR-tampon'!E279="","",IF('PR-tampon'!E279=0,"",INDIRECT(NOM_FR_ACCESSOIRES&amp;ADDRESS('PR-tampon'!$E279,COLUMN(REFERENCEMENT_ACCESSOIRES[[#Headers],[TYPE DE PROCEDE]])))))</f>
        <v/>
      </c>
      <c r="D313" s="2" t="str">
        <f ca="1">IF('PR-tampon'!E279="","",IF('PR-tampon'!E279=0,"",INDIRECT(NOM_FR_ACCESSOIRES&amp;ADDRESS('PR-tampon'!$E279,COLUMN(REFERENCEMENT_ACCESSOIRES[[#Headers],[NOM COMMERCIAL DU PROCEDE]])))))</f>
        <v/>
      </c>
      <c r="E313" s="2" t="str">
        <f ca="1">IF('PR-tampon'!E279="","",IF('PR-tampon'!E279=0,"",INDIRECT(NOM_FR_ACCESSOIRES&amp;ADDRESS('PR-tampon'!$E279,COLUMN(REFERENCEMENT_ACCESSOIRES[[#Headers],[FABRICANT/TITULAIRE]])))))</f>
        <v/>
      </c>
      <c r="F313" s="2" t="str">
        <f ca="1">IF('PR-tampon'!E279="","",IF('PR-tampon'!E279=0,"",INDIRECT(NOM_FR_ACCESSOIRES&amp;ADDRESS('PR-tampon'!$E279,COLUMN(REFERENCEMENT_ACCESSOIRES[[#Headers],[TYPE DE DOCUMENT DE REFERENCE]])))))</f>
        <v/>
      </c>
      <c r="G313" s="2" t="str">
        <f ca="1">IF('PR-tampon'!E279="","",IF('PR-tampon'!E279=0,"",INDIRECT(NOM_FR_ACCESSOIRES&amp;ADDRESS('PR-tampon'!$E279,COLUMN(REFERENCEMENT_ACCESSOIRES[[#Headers],[REF]])))))</f>
        <v/>
      </c>
      <c r="H313" s="8" t="str">
        <f ca="1">IF('PR-tampon'!E279="","",IF('PR-tampon'!E279=0,"",INDIRECT(NOM_FR_ACCESSOIRES&amp;ADDRESS('PR-tampon'!$E279,COLUMN(REFERENCEMENT_ACCESSOIRES[[#Headers],[AVIS LIMITE AU]])))))</f>
        <v/>
      </c>
      <c r="I313" s="8" t="str">
        <f ca="1">IF('PR-tampon'!E279="","",IF('PR-tampon'!E279=0,"",INDIRECT(NOM_FR_ACCESSOIRES&amp;ADDRESS('PR-tampon'!$E279,COLUMN(REFERENCEMENT_ACCESSOIRES[[#Headers],[TC/TNC
dans le domaine d''emploi visé]])))))</f>
        <v/>
      </c>
      <c r="J313" s="30" t="str">
        <f ca="1">IF('PR-tampon'!E279="","",IF('PR-tampon'!E279=0,"",INDIRECT(NOM_FR_ACCESSOIRES&amp;ADDRESS('PR-tampon'!$E279,COLUMN(REFERENCEMENT_ACCESSOIRES[[#Headers],[TYPE DE POSE]])))))</f>
        <v/>
      </c>
      <c r="K313" s="30" t="str">
        <f ca="1">IF('PR-tampon'!E279="","",IF('PR-tampon'!E279=0,"",IF(INDIRECT(NOM_FR_ACCESSOIRES&amp;ADDRESS('PR-tampon'!$E279,COLUMN(REFERENCEMENT_ACCESSOIRES[[#Headers],[OBSERVATIONS SUR DOMAINE D''EMPLOI]])))=0,"",INDIRECT(NOM_FR_ACCESSOIRES&amp;ADDRESS('PR-tampon'!$E279,COLUMN(REFERENCEMENT_ACCESSOIRES[[#Headers],[OBSERVATIONS SUR DOMAINE D''EMPLOI]]))))))</f>
        <v/>
      </c>
      <c r="L313" s="30" t="str">
        <f ca="1">IF('PR-tampon'!$E279="","",IF('PR-tampon'!$E279=0,"",INDIRECT(NOM_FR_ACCESSOIRES&amp;ADDRESS('PR-tampon'!$E279,COLUMN(REFERENCEMENT_ACCESSOIRES[[#Headers],[REVETEMENT VISE]])))))</f>
        <v/>
      </c>
      <c r="M313" s="30" t="str">
        <f ca="1">IF('PR-tampon'!$E279="","",IF('PR-tampon'!$E279=0,"",IF(INDIRECT(NOM_FR_ACCESSOIRES&amp;ADDRESS('PR-tampon'!$E279,COLUMN(REFERENCEMENT_ACCESSOIRES[[#Headers],[PRODUITS D''ETANCHEITE]])))=0,"",INDIRECT(NOM_FR_ACCESSOIRES&amp;ADDRESS('PR-tampon'!$E279,COLUMN(REFERENCEMENT_ACCESSOIRES[[#Headers],[PRODUITS D''ETANCHEITE]]))))))</f>
        <v/>
      </c>
      <c r="N313" s="30" t="str">
        <f ca="1">IF('PR-tampon'!$E279="","",IF('PR-tampon'!$E279=0,"",INDIRECT(NOM_FR_ACCESSOIRES&amp;ADDRESS('PR-tampon'!$E279,COLUMN(REFERENCEMENT_ACCESSOIRES[[#Headers],[CHAPE OU MORTIER VISE]])))))</f>
        <v/>
      </c>
      <c r="O313" s="30" t="str">
        <f ca="1">IF('PR-tampon'!$E279="","",IF('PR-tampon'!$E279=0,"",IF(INDIRECT(NOM_FR_ACCESSOIRES&amp;ADDRESS('PR-tampon'!$E279,COLUMN(REFERENCEMENT_ACCESSOIRES[[#Headers],[RESULTAT TYPE ISOLANT]])))=0,"",INDIRECT(NOM_FR_ACCESSOIRES&amp;ADDRESS('PR-tampon'!$E279,COLUMN(REFERENCEMENT_ACCESSOIRES[[#Headers],[RESULTAT TYPE ISOLANT]]))))))</f>
        <v/>
      </c>
    </row>
    <row r="314" spans="2:15" ht="70.150000000000006" customHeight="1" x14ac:dyDescent="0.25">
      <c r="B314" s="8" t="str">
        <f ca="1">IF('PR-tampon'!E280="","",IF('PR-tampon'!E280=0,"",INDIRECT(NOM_FR_ACCESSOIRES&amp;ADDRESS('PR-tampon'!$E280,COLUMN(REFERENCEMENT_ACCESSOIRES[[#Headers],[DATE REFERENCEMENT]])))))</f>
        <v/>
      </c>
      <c r="C314" s="2" t="str">
        <f ca="1">IF('PR-tampon'!E280="","",IF('PR-tampon'!E280=0,"",INDIRECT(NOM_FR_ACCESSOIRES&amp;ADDRESS('PR-tampon'!$E280,COLUMN(REFERENCEMENT_ACCESSOIRES[[#Headers],[TYPE DE PROCEDE]])))))</f>
        <v/>
      </c>
      <c r="D314" s="2" t="str">
        <f ca="1">IF('PR-tampon'!E280="","",IF('PR-tampon'!E280=0,"",INDIRECT(NOM_FR_ACCESSOIRES&amp;ADDRESS('PR-tampon'!$E280,COLUMN(REFERENCEMENT_ACCESSOIRES[[#Headers],[NOM COMMERCIAL DU PROCEDE]])))))</f>
        <v/>
      </c>
      <c r="E314" s="2" t="str">
        <f ca="1">IF('PR-tampon'!E280="","",IF('PR-tampon'!E280=0,"",INDIRECT(NOM_FR_ACCESSOIRES&amp;ADDRESS('PR-tampon'!$E280,COLUMN(REFERENCEMENT_ACCESSOIRES[[#Headers],[FABRICANT/TITULAIRE]])))))</f>
        <v/>
      </c>
      <c r="F314" s="2" t="str">
        <f ca="1">IF('PR-tampon'!E280="","",IF('PR-tampon'!E280=0,"",INDIRECT(NOM_FR_ACCESSOIRES&amp;ADDRESS('PR-tampon'!$E280,COLUMN(REFERENCEMENT_ACCESSOIRES[[#Headers],[TYPE DE DOCUMENT DE REFERENCE]])))))</f>
        <v/>
      </c>
      <c r="G314" s="2" t="str">
        <f ca="1">IF('PR-tampon'!E280="","",IF('PR-tampon'!E280=0,"",INDIRECT(NOM_FR_ACCESSOIRES&amp;ADDRESS('PR-tampon'!$E280,COLUMN(REFERENCEMENT_ACCESSOIRES[[#Headers],[REF]])))))</f>
        <v/>
      </c>
      <c r="H314" s="8" t="str">
        <f ca="1">IF('PR-tampon'!E280="","",IF('PR-tampon'!E280=0,"",INDIRECT(NOM_FR_ACCESSOIRES&amp;ADDRESS('PR-tampon'!$E280,COLUMN(REFERENCEMENT_ACCESSOIRES[[#Headers],[AVIS LIMITE AU]])))))</f>
        <v/>
      </c>
      <c r="I314" s="8" t="str">
        <f ca="1">IF('PR-tampon'!E280="","",IF('PR-tampon'!E280=0,"",INDIRECT(NOM_FR_ACCESSOIRES&amp;ADDRESS('PR-tampon'!$E280,COLUMN(REFERENCEMENT_ACCESSOIRES[[#Headers],[TC/TNC
dans le domaine d''emploi visé]])))))</f>
        <v/>
      </c>
      <c r="J314" s="30" t="str">
        <f ca="1">IF('PR-tampon'!E280="","",IF('PR-tampon'!E280=0,"",INDIRECT(NOM_FR_ACCESSOIRES&amp;ADDRESS('PR-tampon'!$E280,COLUMN(REFERENCEMENT_ACCESSOIRES[[#Headers],[TYPE DE POSE]])))))</f>
        <v/>
      </c>
      <c r="K314" s="30" t="str">
        <f ca="1">IF('PR-tampon'!E280="","",IF('PR-tampon'!E280=0,"",IF(INDIRECT(NOM_FR_ACCESSOIRES&amp;ADDRESS('PR-tampon'!$E280,COLUMN(REFERENCEMENT_ACCESSOIRES[[#Headers],[OBSERVATIONS SUR DOMAINE D''EMPLOI]])))=0,"",INDIRECT(NOM_FR_ACCESSOIRES&amp;ADDRESS('PR-tampon'!$E280,COLUMN(REFERENCEMENT_ACCESSOIRES[[#Headers],[OBSERVATIONS SUR DOMAINE D''EMPLOI]]))))))</f>
        <v/>
      </c>
      <c r="L314" s="30" t="str">
        <f ca="1">IF('PR-tampon'!$E280="","",IF('PR-tampon'!$E280=0,"",INDIRECT(NOM_FR_ACCESSOIRES&amp;ADDRESS('PR-tampon'!$E280,COLUMN(REFERENCEMENT_ACCESSOIRES[[#Headers],[REVETEMENT VISE]])))))</f>
        <v/>
      </c>
      <c r="M314" s="30" t="str">
        <f ca="1">IF('PR-tampon'!$E280="","",IF('PR-tampon'!$E280=0,"",IF(INDIRECT(NOM_FR_ACCESSOIRES&amp;ADDRESS('PR-tampon'!$E280,COLUMN(REFERENCEMENT_ACCESSOIRES[[#Headers],[PRODUITS D''ETANCHEITE]])))=0,"",INDIRECT(NOM_FR_ACCESSOIRES&amp;ADDRESS('PR-tampon'!$E280,COLUMN(REFERENCEMENT_ACCESSOIRES[[#Headers],[PRODUITS D''ETANCHEITE]]))))))</f>
        <v/>
      </c>
      <c r="N314" s="30" t="str">
        <f ca="1">IF('PR-tampon'!$E280="","",IF('PR-tampon'!$E280=0,"",INDIRECT(NOM_FR_ACCESSOIRES&amp;ADDRESS('PR-tampon'!$E280,COLUMN(REFERENCEMENT_ACCESSOIRES[[#Headers],[CHAPE OU MORTIER VISE]])))))</f>
        <v/>
      </c>
      <c r="O314" s="30" t="str">
        <f ca="1">IF('PR-tampon'!$E280="","",IF('PR-tampon'!$E280=0,"",IF(INDIRECT(NOM_FR_ACCESSOIRES&amp;ADDRESS('PR-tampon'!$E280,COLUMN(REFERENCEMENT_ACCESSOIRES[[#Headers],[RESULTAT TYPE ISOLANT]])))=0,"",INDIRECT(NOM_FR_ACCESSOIRES&amp;ADDRESS('PR-tampon'!$E280,COLUMN(REFERENCEMENT_ACCESSOIRES[[#Headers],[RESULTAT TYPE ISOLANT]]))))))</f>
        <v/>
      </c>
    </row>
    <row r="315" spans="2:15" ht="70.150000000000006" customHeight="1" x14ac:dyDescent="0.25">
      <c r="B315" s="8" t="str">
        <f ca="1">IF('PR-tampon'!E281="","",IF('PR-tampon'!E281=0,"",INDIRECT(NOM_FR_ACCESSOIRES&amp;ADDRESS('PR-tampon'!$E281,COLUMN(REFERENCEMENT_ACCESSOIRES[[#Headers],[DATE REFERENCEMENT]])))))</f>
        <v/>
      </c>
      <c r="C315" s="2" t="str">
        <f ca="1">IF('PR-tampon'!E281="","",IF('PR-tampon'!E281=0,"",INDIRECT(NOM_FR_ACCESSOIRES&amp;ADDRESS('PR-tampon'!$E281,COLUMN(REFERENCEMENT_ACCESSOIRES[[#Headers],[TYPE DE PROCEDE]])))))</f>
        <v/>
      </c>
      <c r="D315" s="2" t="str">
        <f ca="1">IF('PR-tampon'!E281="","",IF('PR-tampon'!E281=0,"",INDIRECT(NOM_FR_ACCESSOIRES&amp;ADDRESS('PR-tampon'!$E281,COLUMN(REFERENCEMENT_ACCESSOIRES[[#Headers],[NOM COMMERCIAL DU PROCEDE]])))))</f>
        <v/>
      </c>
      <c r="E315" s="2" t="str">
        <f ca="1">IF('PR-tampon'!E281="","",IF('PR-tampon'!E281=0,"",INDIRECT(NOM_FR_ACCESSOIRES&amp;ADDRESS('PR-tampon'!$E281,COLUMN(REFERENCEMENT_ACCESSOIRES[[#Headers],[FABRICANT/TITULAIRE]])))))</f>
        <v/>
      </c>
      <c r="F315" s="2" t="str">
        <f ca="1">IF('PR-tampon'!E281="","",IF('PR-tampon'!E281=0,"",INDIRECT(NOM_FR_ACCESSOIRES&amp;ADDRESS('PR-tampon'!$E281,COLUMN(REFERENCEMENT_ACCESSOIRES[[#Headers],[TYPE DE DOCUMENT DE REFERENCE]])))))</f>
        <v/>
      </c>
      <c r="G315" s="2" t="str">
        <f ca="1">IF('PR-tampon'!E281="","",IF('PR-tampon'!E281=0,"",INDIRECT(NOM_FR_ACCESSOIRES&amp;ADDRESS('PR-tampon'!$E281,COLUMN(REFERENCEMENT_ACCESSOIRES[[#Headers],[REF]])))))</f>
        <v/>
      </c>
      <c r="H315" s="8" t="str">
        <f ca="1">IF('PR-tampon'!E281="","",IF('PR-tampon'!E281=0,"",INDIRECT(NOM_FR_ACCESSOIRES&amp;ADDRESS('PR-tampon'!$E281,COLUMN(REFERENCEMENT_ACCESSOIRES[[#Headers],[AVIS LIMITE AU]])))))</f>
        <v/>
      </c>
      <c r="I315" s="8" t="str">
        <f ca="1">IF('PR-tampon'!E281="","",IF('PR-tampon'!E281=0,"",INDIRECT(NOM_FR_ACCESSOIRES&amp;ADDRESS('PR-tampon'!$E281,COLUMN(REFERENCEMENT_ACCESSOIRES[[#Headers],[TC/TNC
dans le domaine d''emploi visé]])))))</f>
        <v/>
      </c>
      <c r="J315" s="30" t="str">
        <f ca="1">IF('PR-tampon'!E281="","",IF('PR-tampon'!E281=0,"",INDIRECT(NOM_FR_ACCESSOIRES&amp;ADDRESS('PR-tampon'!$E281,COLUMN(REFERENCEMENT_ACCESSOIRES[[#Headers],[TYPE DE POSE]])))))</f>
        <v/>
      </c>
      <c r="K315" s="30" t="str">
        <f ca="1">IF('PR-tampon'!E281="","",IF('PR-tampon'!E281=0,"",IF(INDIRECT(NOM_FR_ACCESSOIRES&amp;ADDRESS('PR-tampon'!$E281,COLUMN(REFERENCEMENT_ACCESSOIRES[[#Headers],[OBSERVATIONS SUR DOMAINE D''EMPLOI]])))=0,"",INDIRECT(NOM_FR_ACCESSOIRES&amp;ADDRESS('PR-tampon'!$E281,COLUMN(REFERENCEMENT_ACCESSOIRES[[#Headers],[OBSERVATIONS SUR DOMAINE D''EMPLOI]]))))))</f>
        <v/>
      </c>
      <c r="L315" s="30" t="str">
        <f ca="1">IF('PR-tampon'!$E281="","",IF('PR-tampon'!$E281=0,"",INDIRECT(NOM_FR_ACCESSOIRES&amp;ADDRESS('PR-tampon'!$E281,COLUMN(REFERENCEMENT_ACCESSOIRES[[#Headers],[REVETEMENT VISE]])))))</f>
        <v/>
      </c>
      <c r="M315" s="30" t="str">
        <f ca="1">IF('PR-tampon'!$E281="","",IF('PR-tampon'!$E281=0,"",IF(INDIRECT(NOM_FR_ACCESSOIRES&amp;ADDRESS('PR-tampon'!$E281,COLUMN(REFERENCEMENT_ACCESSOIRES[[#Headers],[PRODUITS D''ETANCHEITE]])))=0,"",INDIRECT(NOM_FR_ACCESSOIRES&amp;ADDRESS('PR-tampon'!$E281,COLUMN(REFERENCEMENT_ACCESSOIRES[[#Headers],[PRODUITS D''ETANCHEITE]]))))))</f>
        <v/>
      </c>
      <c r="N315" s="30" t="str">
        <f ca="1">IF('PR-tampon'!$E281="","",IF('PR-tampon'!$E281=0,"",INDIRECT(NOM_FR_ACCESSOIRES&amp;ADDRESS('PR-tampon'!$E281,COLUMN(REFERENCEMENT_ACCESSOIRES[[#Headers],[CHAPE OU MORTIER VISE]])))))</f>
        <v/>
      </c>
      <c r="O315" s="30" t="str">
        <f ca="1">IF('PR-tampon'!$E281="","",IF('PR-tampon'!$E281=0,"",IF(INDIRECT(NOM_FR_ACCESSOIRES&amp;ADDRESS('PR-tampon'!$E281,COLUMN(REFERENCEMENT_ACCESSOIRES[[#Headers],[RESULTAT TYPE ISOLANT]])))=0,"",INDIRECT(NOM_FR_ACCESSOIRES&amp;ADDRESS('PR-tampon'!$E281,COLUMN(REFERENCEMENT_ACCESSOIRES[[#Headers],[RESULTAT TYPE ISOLANT]]))))))</f>
        <v/>
      </c>
    </row>
    <row r="316" spans="2:15" ht="70.150000000000006" customHeight="1" x14ac:dyDescent="0.25">
      <c r="B316" s="8" t="str">
        <f ca="1">IF('PR-tampon'!E282="","",IF('PR-tampon'!E282=0,"",INDIRECT(NOM_FR_ACCESSOIRES&amp;ADDRESS('PR-tampon'!$E282,COLUMN(REFERENCEMENT_ACCESSOIRES[[#Headers],[DATE REFERENCEMENT]])))))</f>
        <v/>
      </c>
      <c r="C316" s="2" t="str">
        <f ca="1">IF('PR-tampon'!E282="","",IF('PR-tampon'!E282=0,"",INDIRECT(NOM_FR_ACCESSOIRES&amp;ADDRESS('PR-tampon'!$E282,COLUMN(REFERENCEMENT_ACCESSOIRES[[#Headers],[TYPE DE PROCEDE]])))))</f>
        <v/>
      </c>
      <c r="D316" s="2" t="str">
        <f ca="1">IF('PR-tampon'!E282="","",IF('PR-tampon'!E282=0,"",INDIRECT(NOM_FR_ACCESSOIRES&amp;ADDRESS('PR-tampon'!$E282,COLUMN(REFERENCEMENT_ACCESSOIRES[[#Headers],[NOM COMMERCIAL DU PROCEDE]])))))</f>
        <v/>
      </c>
      <c r="E316" s="2" t="str">
        <f ca="1">IF('PR-tampon'!E282="","",IF('PR-tampon'!E282=0,"",INDIRECT(NOM_FR_ACCESSOIRES&amp;ADDRESS('PR-tampon'!$E282,COLUMN(REFERENCEMENT_ACCESSOIRES[[#Headers],[FABRICANT/TITULAIRE]])))))</f>
        <v/>
      </c>
      <c r="F316" s="2" t="str">
        <f ca="1">IF('PR-tampon'!E282="","",IF('PR-tampon'!E282=0,"",INDIRECT(NOM_FR_ACCESSOIRES&amp;ADDRESS('PR-tampon'!$E282,COLUMN(REFERENCEMENT_ACCESSOIRES[[#Headers],[TYPE DE DOCUMENT DE REFERENCE]])))))</f>
        <v/>
      </c>
      <c r="G316" s="2" t="str">
        <f ca="1">IF('PR-tampon'!E282="","",IF('PR-tampon'!E282=0,"",INDIRECT(NOM_FR_ACCESSOIRES&amp;ADDRESS('PR-tampon'!$E282,COLUMN(REFERENCEMENT_ACCESSOIRES[[#Headers],[REF]])))))</f>
        <v/>
      </c>
      <c r="H316" s="8" t="str">
        <f ca="1">IF('PR-tampon'!E282="","",IF('PR-tampon'!E282=0,"",INDIRECT(NOM_FR_ACCESSOIRES&amp;ADDRESS('PR-tampon'!$E282,COLUMN(REFERENCEMENT_ACCESSOIRES[[#Headers],[AVIS LIMITE AU]])))))</f>
        <v/>
      </c>
      <c r="I316" s="8" t="str">
        <f ca="1">IF('PR-tampon'!E282="","",IF('PR-tampon'!E282=0,"",INDIRECT(NOM_FR_ACCESSOIRES&amp;ADDRESS('PR-tampon'!$E282,COLUMN(REFERENCEMENT_ACCESSOIRES[[#Headers],[TC/TNC
dans le domaine d''emploi visé]])))))</f>
        <v/>
      </c>
      <c r="J316" s="30" t="str">
        <f ca="1">IF('PR-tampon'!E282="","",IF('PR-tampon'!E282=0,"",INDIRECT(NOM_FR_ACCESSOIRES&amp;ADDRESS('PR-tampon'!$E282,COLUMN(REFERENCEMENT_ACCESSOIRES[[#Headers],[TYPE DE POSE]])))))</f>
        <v/>
      </c>
      <c r="K316" s="30" t="str">
        <f ca="1">IF('PR-tampon'!E282="","",IF('PR-tampon'!E282=0,"",IF(INDIRECT(NOM_FR_ACCESSOIRES&amp;ADDRESS('PR-tampon'!$E282,COLUMN(REFERENCEMENT_ACCESSOIRES[[#Headers],[OBSERVATIONS SUR DOMAINE D''EMPLOI]])))=0,"",INDIRECT(NOM_FR_ACCESSOIRES&amp;ADDRESS('PR-tampon'!$E282,COLUMN(REFERENCEMENT_ACCESSOIRES[[#Headers],[OBSERVATIONS SUR DOMAINE D''EMPLOI]]))))))</f>
        <v/>
      </c>
      <c r="L316" s="30" t="str">
        <f ca="1">IF('PR-tampon'!$E282="","",IF('PR-tampon'!$E282=0,"",INDIRECT(NOM_FR_ACCESSOIRES&amp;ADDRESS('PR-tampon'!$E282,COLUMN(REFERENCEMENT_ACCESSOIRES[[#Headers],[REVETEMENT VISE]])))))</f>
        <v/>
      </c>
      <c r="M316" s="30" t="str">
        <f ca="1">IF('PR-tampon'!$E282="","",IF('PR-tampon'!$E282=0,"",IF(INDIRECT(NOM_FR_ACCESSOIRES&amp;ADDRESS('PR-tampon'!$E282,COLUMN(REFERENCEMENT_ACCESSOIRES[[#Headers],[PRODUITS D''ETANCHEITE]])))=0,"",INDIRECT(NOM_FR_ACCESSOIRES&amp;ADDRESS('PR-tampon'!$E282,COLUMN(REFERENCEMENT_ACCESSOIRES[[#Headers],[PRODUITS D''ETANCHEITE]]))))))</f>
        <v/>
      </c>
      <c r="N316" s="30" t="str">
        <f ca="1">IF('PR-tampon'!$E282="","",IF('PR-tampon'!$E282=0,"",INDIRECT(NOM_FR_ACCESSOIRES&amp;ADDRESS('PR-tampon'!$E282,COLUMN(REFERENCEMENT_ACCESSOIRES[[#Headers],[CHAPE OU MORTIER VISE]])))))</f>
        <v/>
      </c>
      <c r="O316" s="30" t="str">
        <f ca="1">IF('PR-tampon'!$E282="","",IF('PR-tampon'!$E282=0,"",IF(INDIRECT(NOM_FR_ACCESSOIRES&amp;ADDRESS('PR-tampon'!$E282,COLUMN(REFERENCEMENT_ACCESSOIRES[[#Headers],[RESULTAT TYPE ISOLANT]])))=0,"",INDIRECT(NOM_FR_ACCESSOIRES&amp;ADDRESS('PR-tampon'!$E282,COLUMN(REFERENCEMENT_ACCESSOIRES[[#Headers],[RESULTAT TYPE ISOLANT]]))))))</f>
        <v/>
      </c>
    </row>
    <row r="317" spans="2:15" ht="70.150000000000006" customHeight="1" x14ac:dyDescent="0.25">
      <c r="B317" s="8" t="str">
        <f ca="1">IF('PR-tampon'!E283="","",IF('PR-tampon'!E283=0,"",INDIRECT(NOM_FR_ACCESSOIRES&amp;ADDRESS('PR-tampon'!$E283,COLUMN(REFERENCEMENT_ACCESSOIRES[[#Headers],[DATE REFERENCEMENT]])))))</f>
        <v/>
      </c>
      <c r="C317" s="2" t="str">
        <f ca="1">IF('PR-tampon'!E283="","",IF('PR-tampon'!E283=0,"",INDIRECT(NOM_FR_ACCESSOIRES&amp;ADDRESS('PR-tampon'!$E283,COLUMN(REFERENCEMENT_ACCESSOIRES[[#Headers],[TYPE DE PROCEDE]])))))</f>
        <v/>
      </c>
      <c r="D317" s="2" t="str">
        <f ca="1">IF('PR-tampon'!E283="","",IF('PR-tampon'!E283=0,"",INDIRECT(NOM_FR_ACCESSOIRES&amp;ADDRESS('PR-tampon'!$E283,COLUMN(REFERENCEMENT_ACCESSOIRES[[#Headers],[NOM COMMERCIAL DU PROCEDE]])))))</f>
        <v/>
      </c>
      <c r="E317" s="2" t="str">
        <f ca="1">IF('PR-tampon'!E283="","",IF('PR-tampon'!E283=0,"",INDIRECT(NOM_FR_ACCESSOIRES&amp;ADDRESS('PR-tampon'!$E283,COLUMN(REFERENCEMENT_ACCESSOIRES[[#Headers],[FABRICANT/TITULAIRE]])))))</f>
        <v/>
      </c>
      <c r="F317" s="2" t="str">
        <f ca="1">IF('PR-tampon'!E283="","",IF('PR-tampon'!E283=0,"",INDIRECT(NOM_FR_ACCESSOIRES&amp;ADDRESS('PR-tampon'!$E283,COLUMN(REFERENCEMENT_ACCESSOIRES[[#Headers],[TYPE DE DOCUMENT DE REFERENCE]])))))</f>
        <v/>
      </c>
      <c r="G317" s="2" t="str">
        <f ca="1">IF('PR-tampon'!E283="","",IF('PR-tampon'!E283=0,"",INDIRECT(NOM_FR_ACCESSOIRES&amp;ADDRESS('PR-tampon'!$E283,COLUMN(REFERENCEMENT_ACCESSOIRES[[#Headers],[REF]])))))</f>
        <v/>
      </c>
      <c r="H317" s="8" t="str">
        <f ca="1">IF('PR-tampon'!E283="","",IF('PR-tampon'!E283=0,"",INDIRECT(NOM_FR_ACCESSOIRES&amp;ADDRESS('PR-tampon'!$E283,COLUMN(REFERENCEMENT_ACCESSOIRES[[#Headers],[AVIS LIMITE AU]])))))</f>
        <v/>
      </c>
      <c r="I317" s="8" t="str">
        <f ca="1">IF('PR-tampon'!E283="","",IF('PR-tampon'!E283=0,"",INDIRECT(NOM_FR_ACCESSOIRES&amp;ADDRESS('PR-tampon'!$E283,COLUMN(REFERENCEMENT_ACCESSOIRES[[#Headers],[TC/TNC
dans le domaine d''emploi visé]])))))</f>
        <v/>
      </c>
      <c r="J317" s="30" t="str">
        <f ca="1">IF('PR-tampon'!E283="","",IF('PR-tampon'!E283=0,"",INDIRECT(NOM_FR_ACCESSOIRES&amp;ADDRESS('PR-tampon'!$E283,COLUMN(REFERENCEMENT_ACCESSOIRES[[#Headers],[TYPE DE POSE]])))))</f>
        <v/>
      </c>
      <c r="K317" s="30" t="str">
        <f ca="1">IF('PR-tampon'!E283="","",IF('PR-tampon'!E283=0,"",IF(INDIRECT(NOM_FR_ACCESSOIRES&amp;ADDRESS('PR-tampon'!$E283,COLUMN(REFERENCEMENT_ACCESSOIRES[[#Headers],[OBSERVATIONS SUR DOMAINE D''EMPLOI]])))=0,"",INDIRECT(NOM_FR_ACCESSOIRES&amp;ADDRESS('PR-tampon'!$E283,COLUMN(REFERENCEMENT_ACCESSOIRES[[#Headers],[OBSERVATIONS SUR DOMAINE D''EMPLOI]]))))))</f>
        <v/>
      </c>
      <c r="L317" s="30" t="str">
        <f ca="1">IF('PR-tampon'!$E283="","",IF('PR-tampon'!$E283=0,"",INDIRECT(NOM_FR_ACCESSOIRES&amp;ADDRESS('PR-tampon'!$E283,COLUMN(REFERENCEMENT_ACCESSOIRES[[#Headers],[REVETEMENT VISE]])))))</f>
        <v/>
      </c>
      <c r="M317" s="30" t="str">
        <f ca="1">IF('PR-tampon'!$E283="","",IF('PR-tampon'!$E283=0,"",IF(INDIRECT(NOM_FR_ACCESSOIRES&amp;ADDRESS('PR-tampon'!$E283,COLUMN(REFERENCEMENT_ACCESSOIRES[[#Headers],[PRODUITS D''ETANCHEITE]])))=0,"",INDIRECT(NOM_FR_ACCESSOIRES&amp;ADDRESS('PR-tampon'!$E283,COLUMN(REFERENCEMENT_ACCESSOIRES[[#Headers],[PRODUITS D''ETANCHEITE]]))))))</f>
        <v/>
      </c>
      <c r="N317" s="30" t="str">
        <f ca="1">IF('PR-tampon'!$E283="","",IF('PR-tampon'!$E283=0,"",INDIRECT(NOM_FR_ACCESSOIRES&amp;ADDRESS('PR-tampon'!$E283,COLUMN(REFERENCEMENT_ACCESSOIRES[[#Headers],[CHAPE OU MORTIER VISE]])))))</f>
        <v/>
      </c>
      <c r="O317" s="30" t="str">
        <f ca="1">IF('PR-tampon'!$E283="","",IF('PR-tampon'!$E283=0,"",IF(INDIRECT(NOM_FR_ACCESSOIRES&amp;ADDRESS('PR-tampon'!$E283,COLUMN(REFERENCEMENT_ACCESSOIRES[[#Headers],[RESULTAT TYPE ISOLANT]])))=0,"",INDIRECT(NOM_FR_ACCESSOIRES&amp;ADDRESS('PR-tampon'!$E283,COLUMN(REFERENCEMENT_ACCESSOIRES[[#Headers],[RESULTAT TYPE ISOLANT]]))))))</f>
        <v/>
      </c>
    </row>
    <row r="318" spans="2:15" ht="70.150000000000006" customHeight="1" x14ac:dyDescent="0.25">
      <c r="B318" s="8" t="str">
        <f ca="1">IF('PR-tampon'!E284="","",IF('PR-tampon'!E284=0,"",INDIRECT(NOM_FR_ACCESSOIRES&amp;ADDRESS('PR-tampon'!$E284,COLUMN(REFERENCEMENT_ACCESSOIRES[[#Headers],[DATE REFERENCEMENT]])))))</f>
        <v/>
      </c>
      <c r="C318" s="2" t="str">
        <f ca="1">IF('PR-tampon'!E284="","",IF('PR-tampon'!E284=0,"",INDIRECT(NOM_FR_ACCESSOIRES&amp;ADDRESS('PR-tampon'!$E284,COLUMN(REFERENCEMENT_ACCESSOIRES[[#Headers],[TYPE DE PROCEDE]])))))</f>
        <v/>
      </c>
      <c r="D318" s="2" t="str">
        <f ca="1">IF('PR-tampon'!E284="","",IF('PR-tampon'!E284=0,"",INDIRECT(NOM_FR_ACCESSOIRES&amp;ADDRESS('PR-tampon'!$E284,COLUMN(REFERENCEMENT_ACCESSOIRES[[#Headers],[NOM COMMERCIAL DU PROCEDE]])))))</f>
        <v/>
      </c>
      <c r="E318" s="2" t="str">
        <f ca="1">IF('PR-tampon'!E284="","",IF('PR-tampon'!E284=0,"",INDIRECT(NOM_FR_ACCESSOIRES&amp;ADDRESS('PR-tampon'!$E284,COLUMN(REFERENCEMENT_ACCESSOIRES[[#Headers],[FABRICANT/TITULAIRE]])))))</f>
        <v/>
      </c>
      <c r="F318" s="2" t="str">
        <f ca="1">IF('PR-tampon'!E284="","",IF('PR-tampon'!E284=0,"",INDIRECT(NOM_FR_ACCESSOIRES&amp;ADDRESS('PR-tampon'!$E284,COLUMN(REFERENCEMENT_ACCESSOIRES[[#Headers],[TYPE DE DOCUMENT DE REFERENCE]])))))</f>
        <v/>
      </c>
      <c r="G318" s="2" t="str">
        <f ca="1">IF('PR-tampon'!E284="","",IF('PR-tampon'!E284=0,"",INDIRECT(NOM_FR_ACCESSOIRES&amp;ADDRESS('PR-tampon'!$E284,COLUMN(REFERENCEMENT_ACCESSOIRES[[#Headers],[REF]])))))</f>
        <v/>
      </c>
      <c r="H318" s="8" t="str">
        <f ca="1">IF('PR-tampon'!E284="","",IF('PR-tampon'!E284=0,"",INDIRECT(NOM_FR_ACCESSOIRES&amp;ADDRESS('PR-tampon'!$E284,COLUMN(REFERENCEMENT_ACCESSOIRES[[#Headers],[AVIS LIMITE AU]])))))</f>
        <v/>
      </c>
      <c r="I318" s="8" t="str">
        <f ca="1">IF('PR-tampon'!E284="","",IF('PR-tampon'!E284=0,"",INDIRECT(NOM_FR_ACCESSOIRES&amp;ADDRESS('PR-tampon'!$E284,COLUMN(REFERENCEMENT_ACCESSOIRES[[#Headers],[TC/TNC
dans le domaine d''emploi visé]])))))</f>
        <v/>
      </c>
      <c r="J318" s="30" t="str">
        <f ca="1">IF('PR-tampon'!E284="","",IF('PR-tampon'!E284=0,"",INDIRECT(NOM_FR_ACCESSOIRES&amp;ADDRESS('PR-tampon'!$E284,COLUMN(REFERENCEMENT_ACCESSOIRES[[#Headers],[TYPE DE POSE]])))))</f>
        <v/>
      </c>
      <c r="K318" s="30" t="str">
        <f ca="1">IF('PR-tampon'!E284="","",IF('PR-tampon'!E284=0,"",IF(INDIRECT(NOM_FR_ACCESSOIRES&amp;ADDRESS('PR-tampon'!$E284,COLUMN(REFERENCEMENT_ACCESSOIRES[[#Headers],[OBSERVATIONS SUR DOMAINE D''EMPLOI]])))=0,"",INDIRECT(NOM_FR_ACCESSOIRES&amp;ADDRESS('PR-tampon'!$E284,COLUMN(REFERENCEMENT_ACCESSOIRES[[#Headers],[OBSERVATIONS SUR DOMAINE D''EMPLOI]]))))))</f>
        <v/>
      </c>
      <c r="L318" s="30" t="str">
        <f ca="1">IF('PR-tampon'!$E284="","",IF('PR-tampon'!$E284=0,"",INDIRECT(NOM_FR_ACCESSOIRES&amp;ADDRESS('PR-tampon'!$E284,COLUMN(REFERENCEMENT_ACCESSOIRES[[#Headers],[REVETEMENT VISE]])))))</f>
        <v/>
      </c>
      <c r="M318" s="30" t="str">
        <f ca="1">IF('PR-tampon'!$E284="","",IF('PR-tampon'!$E284=0,"",IF(INDIRECT(NOM_FR_ACCESSOIRES&amp;ADDRESS('PR-tampon'!$E284,COLUMN(REFERENCEMENT_ACCESSOIRES[[#Headers],[PRODUITS D''ETANCHEITE]])))=0,"",INDIRECT(NOM_FR_ACCESSOIRES&amp;ADDRESS('PR-tampon'!$E284,COLUMN(REFERENCEMENT_ACCESSOIRES[[#Headers],[PRODUITS D''ETANCHEITE]]))))))</f>
        <v/>
      </c>
      <c r="N318" s="30" t="str">
        <f ca="1">IF('PR-tampon'!$E284="","",IF('PR-tampon'!$E284=0,"",INDIRECT(NOM_FR_ACCESSOIRES&amp;ADDRESS('PR-tampon'!$E284,COLUMN(REFERENCEMENT_ACCESSOIRES[[#Headers],[CHAPE OU MORTIER VISE]])))))</f>
        <v/>
      </c>
      <c r="O318" s="30" t="str">
        <f ca="1">IF('PR-tampon'!$E284="","",IF('PR-tampon'!$E284=0,"",IF(INDIRECT(NOM_FR_ACCESSOIRES&amp;ADDRESS('PR-tampon'!$E284,COLUMN(REFERENCEMENT_ACCESSOIRES[[#Headers],[RESULTAT TYPE ISOLANT]])))=0,"",INDIRECT(NOM_FR_ACCESSOIRES&amp;ADDRESS('PR-tampon'!$E284,COLUMN(REFERENCEMENT_ACCESSOIRES[[#Headers],[RESULTAT TYPE ISOLANT]]))))))</f>
        <v/>
      </c>
    </row>
    <row r="319" spans="2:15" ht="70.150000000000006" customHeight="1" x14ac:dyDescent="0.25">
      <c r="B319" s="8" t="str">
        <f ca="1">IF('PR-tampon'!E285="","",IF('PR-tampon'!E285=0,"",INDIRECT(NOM_FR_ACCESSOIRES&amp;ADDRESS('PR-tampon'!$E285,COLUMN(REFERENCEMENT_ACCESSOIRES[[#Headers],[DATE REFERENCEMENT]])))))</f>
        <v/>
      </c>
      <c r="C319" s="2" t="str">
        <f ca="1">IF('PR-tampon'!E285="","",IF('PR-tampon'!E285=0,"",INDIRECT(NOM_FR_ACCESSOIRES&amp;ADDRESS('PR-tampon'!$E285,COLUMN(REFERENCEMENT_ACCESSOIRES[[#Headers],[TYPE DE PROCEDE]])))))</f>
        <v/>
      </c>
      <c r="D319" s="2" t="str">
        <f ca="1">IF('PR-tampon'!E285="","",IF('PR-tampon'!E285=0,"",INDIRECT(NOM_FR_ACCESSOIRES&amp;ADDRESS('PR-tampon'!$E285,COLUMN(REFERENCEMENT_ACCESSOIRES[[#Headers],[NOM COMMERCIAL DU PROCEDE]])))))</f>
        <v/>
      </c>
      <c r="E319" s="2" t="str">
        <f ca="1">IF('PR-tampon'!E285="","",IF('PR-tampon'!E285=0,"",INDIRECT(NOM_FR_ACCESSOIRES&amp;ADDRESS('PR-tampon'!$E285,COLUMN(REFERENCEMENT_ACCESSOIRES[[#Headers],[FABRICANT/TITULAIRE]])))))</f>
        <v/>
      </c>
      <c r="F319" s="2" t="str">
        <f ca="1">IF('PR-tampon'!E285="","",IF('PR-tampon'!E285=0,"",INDIRECT(NOM_FR_ACCESSOIRES&amp;ADDRESS('PR-tampon'!$E285,COLUMN(REFERENCEMENT_ACCESSOIRES[[#Headers],[TYPE DE DOCUMENT DE REFERENCE]])))))</f>
        <v/>
      </c>
      <c r="G319" s="2" t="str">
        <f ca="1">IF('PR-tampon'!E285="","",IF('PR-tampon'!E285=0,"",INDIRECT(NOM_FR_ACCESSOIRES&amp;ADDRESS('PR-tampon'!$E285,COLUMN(REFERENCEMENT_ACCESSOIRES[[#Headers],[REF]])))))</f>
        <v/>
      </c>
      <c r="H319" s="8" t="str">
        <f ca="1">IF('PR-tampon'!E285="","",IF('PR-tampon'!E285=0,"",INDIRECT(NOM_FR_ACCESSOIRES&amp;ADDRESS('PR-tampon'!$E285,COLUMN(REFERENCEMENT_ACCESSOIRES[[#Headers],[AVIS LIMITE AU]])))))</f>
        <v/>
      </c>
      <c r="I319" s="8" t="str">
        <f ca="1">IF('PR-tampon'!E285="","",IF('PR-tampon'!E285=0,"",INDIRECT(NOM_FR_ACCESSOIRES&amp;ADDRESS('PR-tampon'!$E285,COLUMN(REFERENCEMENT_ACCESSOIRES[[#Headers],[TC/TNC
dans le domaine d''emploi visé]])))))</f>
        <v/>
      </c>
      <c r="J319" s="30" t="str">
        <f ca="1">IF('PR-tampon'!E285="","",IF('PR-tampon'!E285=0,"",INDIRECT(NOM_FR_ACCESSOIRES&amp;ADDRESS('PR-tampon'!$E285,COLUMN(REFERENCEMENT_ACCESSOIRES[[#Headers],[TYPE DE POSE]])))))</f>
        <v/>
      </c>
      <c r="K319" s="30" t="str">
        <f ca="1">IF('PR-tampon'!E285="","",IF('PR-tampon'!E285=0,"",IF(INDIRECT(NOM_FR_ACCESSOIRES&amp;ADDRESS('PR-tampon'!$E285,COLUMN(REFERENCEMENT_ACCESSOIRES[[#Headers],[OBSERVATIONS SUR DOMAINE D''EMPLOI]])))=0,"",INDIRECT(NOM_FR_ACCESSOIRES&amp;ADDRESS('PR-tampon'!$E285,COLUMN(REFERENCEMENT_ACCESSOIRES[[#Headers],[OBSERVATIONS SUR DOMAINE D''EMPLOI]]))))))</f>
        <v/>
      </c>
      <c r="L319" s="30" t="str">
        <f ca="1">IF('PR-tampon'!$E285="","",IF('PR-tampon'!$E285=0,"",INDIRECT(NOM_FR_ACCESSOIRES&amp;ADDRESS('PR-tampon'!$E285,COLUMN(REFERENCEMENT_ACCESSOIRES[[#Headers],[REVETEMENT VISE]])))))</f>
        <v/>
      </c>
      <c r="M319" s="30" t="str">
        <f ca="1">IF('PR-tampon'!$E285="","",IF('PR-tampon'!$E285=0,"",IF(INDIRECT(NOM_FR_ACCESSOIRES&amp;ADDRESS('PR-tampon'!$E285,COLUMN(REFERENCEMENT_ACCESSOIRES[[#Headers],[PRODUITS D''ETANCHEITE]])))=0,"",INDIRECT(NOM_FR_ACCESSOIRES&amp;ADDRESS('PR-tampon'!$E285,COLUMN(REFERENCEMENT_ACCESSOIRES[[#Headers],[PRODUITS D''ETANCHEITE]]))))))</f>
        <v/>
      </c>
      <c r="N319" s="30" t="str">
        <f ca="1">IF('PR-tampon'!$E285="","",IF('PR-tampon'!$E285=0,"",INDIRECT(NOM_FR_ACCESSOIRES&amp;ADDRESS('PR-tampon'!$E285,COLUMN(REFERENCEMENT_ACCESSOIRES[[#Headers],[CHAPE OU MORTIER VISE]])))))</f>
        <v/>
      </c>
      <c r="O319" s="30" t="str">
        <f ca="1">IF('PR-tampon'!$E285="","",IF('PR-tampon'!$E285=0,"",IF(INDIRECT(NOM_FR_ACCESSOIRES&amp;ADDRESS('PR-tampon'!$E285,COLUMN(REFERENCEMENT_ACCESSOIRES[[#Headers],[RESULTAT TYPE ISOLANT]])))=0,"",INDIRECT(NOM_FR_ACCESSOIRES&amp;ADDRESS('PR-tampon'!$E285,COLUMN(REFERENCEMENT_ACCESSOIRES[[#Headers],[RESULTAT TYPE ISOLANT]]))))))</f>
        <v/>
      </c>
    </row>
    <row r="320" spans="2:15" ht="70.150000000000006" customHeight="1" x14ac:dyDescent="0.25">
      <c r="B320" s="8" t="str">
        <f ca="1">IF('PR-tampon'!E286="","",IF('PR-tampon'!E286=0,"",INDIRECT(NOM_FR_ACCESSOIRES&amp;ADDRESS('PR-tampon'!$E286,COLUMN(REFERENCEMENT_ACCESSOIRES[[#Headers],[DATE REFERENCEMENT]])))))</f>
        <v/>
      </c>
      <c r="C320" s="2" t="str">
        <f ca="1">IF('PR-tampon'!E286="","",IF('PR-tampon'!E286=0,"",INDIRECT(NOM_FR_ACCESSOIRES&amp;ADDRESS('PR-tampon'!$E286,COLUMN(REFERENCEMENT_ACCESSOIRES[[#Headers],[TYPE DE PROCEDE]])))))</f>
        <v/>
      </c>
      <c r="D320" s="2" t="str">
        <f ca="1">IF('PR-tampon'!E286="","",IF('PR-tampon'!E286=0,"",INDIRECT(NOM_FR_ACCESSOIRES&amp;ADDRESS('PR-tampon'!$E286,COLUMN(REFERENCEMENT_ACCESSOIRES[[#Headers],[NOM COMMERCIAL DU PROCEDE]])))))</f>
        <v/>
      </c>
      <c r="E320" s="2" t="str">
        <f ca="1">IF('PR-tampon'!E286="","",IF('PR-tampon'!E286=0,"",INDIRECT(NOM_FR_ACCESSOIRES&amp;ADDRESS('PR-tampon'!$E286,COLUMN(REFERENCEMENT_ACCESSOIRES[[#Headers],[FABRICANT/TITULAIRE]])))))</f>
        <v/>
      </c>
      <c r="F320" s="2" t="str">
        <f ca="1">IF('PR-tampon'!E286="","",IF('PR-tampon'!E286=0,"",INDIRECT(NOM_FR_ACCESSOIRES&amp;ADDRESS('PR-tampon'!$E286,COLUMN(REFERENCEMENT_ACCESSOIRES[[#Headers],[TYPE DE DOCUMENT DE REFERENCE]])))))</f>
        <v/>
      </c>
      <c r="G320" s="2" t="str">
        <f ca="1">IF('PR-tampon'!E286="","",IF('PR-tampon'!E286=0,"",INDIRECT(NOM_FR_ACCESSOIRES&amp;ADDRESS('PR-tampon'!$E286,COLUMN(REFERENCEMENT_ACCESSOIRES[[#Headers],[REF]])))))</f>
        <v/>
      </c>
      <c r="H320" s="8" t="str">
        <f ca="1">IF('PR-tampon'!E286="","",IF('PR-tampon'!E286=0,"",INDIRECT(NOM_FR_ACCESSOIRES&amp;ADDRESS('PR-tampon'!$E286,COLUMN(REFERENCEMENT_ACCESSOIRES[[#Headers],[AVIS LIMITE AU]])))))</f>
        <v/>
      </c>
      <c r="I320" s="8" t="str">
        <f ca="1">IF('PR-tampon'!E286="","",IF('PR-tampon'!E286=0,"",INDIRECT(NOM_FR_ACCESSOIRES&amp;ADDRESS('PR-tampon'!$E286,COLUMN(REFERENCEMENT_ACCESSOIRES[[#Headers],[TC/TNC
dans le domaine d''emploi visé]])))))</f>
        <v/>
      </c>
      <c r="J320" s="30" t="str">
        <f ca="1">IF('PR-tampon'!E286="","",IF('PR-tampon'!E286=0,"",INDIRECT(NOM_FR_ACCESSOIRES&amp;ADDRESS('PR-tampon'!$E286,COLUMN(REFERENCEMENT_ACCESSOIRES[[#Headers],[TYPE DE POSE]])))))</f>
        <v/>
      </c>
      <c r="K320" s="30" t="str">
        <f ca="1">IF('PR-tampon'!E286="","",IF('PR-tampon'!E286=0,"",IF(INDIRECT(NOM_FR_ACCESSOIRES&amp;ADDRESS('PR-tampon'!$E286,COLUMN(REFERENCEMENT_ACCESSOIRES[[#Headers],[OBSERVATIONS SUR DOMAINE D''EMPLOI]])))=0,"",INDIRECT(NOM_FR_ACCESSOIRES&amp;ADDRESS('PR-tampon'!$E286,COLUMN(REFERENCEMENT_ACCESSOIRES[[#Headers],[OBSERVATIONS SUR DOMAINE D''EMPLOI]]))))))</f>
        <v/>
      </c>
      <c r="L320" s="30" t="str">
        <f ca="1">IF('PR-tampon'!$E286="","",IF('PR-tampon'!$E286=0,"",INDIRECT(NOM_FR_ACCESSOIRES&amp;ADDRESS('PR-tampon'!$E286,COLUMN(REFERENCEMENT_ACCESSOIRES[[#Headers],[REVETEMENT VISE]])))))</f>
        <v/>
      </c>
      <c r="M320" s="30" t="str">
        <f ca="1">IF('PR-tampon'!$E286="","",IF('PR-tampon'!$E286=0,"",IF(INDIRECT(NOM_FR_ACCESSOIRES&amp;ADDRESS('PR-tampon'!$E286,COLUMN(REFERENCEMENT_ACCESSOIRES[[#Headers],[PRODUITS D''ETANCHEITE]])))=0,"",INDIRECT(NOM_FR_ACCESSOIRES&amp;ADDRESS('PR-tampon'!$E286,COLUMN(REFERENCEMENT_ACCESSOIRES[[#Headers],[PRODUITS D''ETANCHEITE]]))))))</f>
        <v/>
      </c>
      <c r="N320" s="30" t="str">
        <f ca="1">IF('PR-tampon'!$E286="","",IF('PR-tampon'!$E286=0,"",INDIRECT(NOM_FR_ACCESSOIRES&amp;ADDRESS('PR-tampon'!$E286,COLUMN(REFERENCEMENT_ACCESSOIRES[[#Headers],[CHAPE OU MORTIER VISE]])))))</f>
        <v/>
      </c>
      <c r="O320" s="30" t="str">
        <f ca="1">IF('PR-tampon'!$E286="","",IF('PR-tampon'!$E286=0,"",IF(INDIRECT(NOM_FR_ACCESSOIRES&amp;ADDRESS('PR-tampon'!$E286,COLUMN(REFERENCEMENT_ACCESSOIRES[[#Headers],[RESULTAT TYPE ISOLANT]])))=0,"",INDIRECT(NOM_FR_ACCESSOIRES&amp;ADDRESS('PR-tampon'!$E286,COLUMN(REFERENCEMENT_ACCESSOIRES[[#Headers],[RESULTAT TYPE ISOLANT]]))))))</f>
        <v/>
      </c>
    </row>
    <row r="321" spans="2:15" ht="70.150000000000006" customHeight="1" x14ac:dyDescent="0.25">
      <c r="B321" s="8" t="str">
        <f ca="1">IF('PR-tampon'!E287="","",IF('PR-tampon'!E287=0,"",INDIRECT(NOM_FR_ACCESSOIRES&amp;ADDRESS('PR-tampon'!$E287,COLUMN(REFERENCEMENT_ACCESSOIRES[[#Headers],[DATE REFERENCEMENT]])))))</f>
        <v/>
      </c>
      <c r="C321" s="2" t="str">
        <f ca="1">IF('PR-tampon'!E287="","",IF('PR-tampon'!E287=0,"",INDIRECT(NOM_FR_ACCESSOIRES&amp;ADDRESS('PR-tampon'!$E287,COLUMN(REFERENCEMENT_ACCESSOIRES[[#Headers],[TYPE DE PROCEDE]])))))</f>
        <v/>
      </c>
      <c r="D321" s="2" t="str">
        <f ca="1">IF('PR-tampon'!E287="","",IF('PR-tampon'!E287=0,"",INDIRECT(NOM_FR_ACCESSOIRES&amp;ADDRESS('PR-tampon'!$E287,COLUMN(REFERENCEMENT_ACCESSOIRES[[#Headers],[NOM COMMERCIAL DU PROCEDE]])))))</f>
        <v/>
      </c>
      <c r="E321" s="2" t="str">
        <f ca="1">IF('PR-tampon'!E287="","",IF('PR-tampon'!E287=0,"",INDIRECT(NOM_FR_ACCESSOIRES&amp;ADDRESS('PR-tampon'!$E287,COLUMN(REFERENCEMENT_ACCESSOIRES[[#Headers],[FABRICANT/TITULAIRE]])))))</f>
        <v/>
      </c>
      <c r="F321" s="2" t="str">
        <f ca="1">IF('PR-tampon'!E287="","",IF('PR-tampon'!E287=0,"",INDIRECT(NOM_FR_ACCESSOIRES&amp;ADDRESS('PR-tampon'!$E287,COLUMN(REFERENCEMENT_ACCESSOIRES[[#Headers],[TYPE DE DOCUMENT DE REFERENCE]])))))</f>
        <v/>
      </c>
      <c r="G321" s="2" t="str">
        <f ca="1">IF('PR-tampon'!E287="","",IF('PR-tampon'!E287=0,"",INDIRECT(NOM_FR_ACCESSOIRES&amp;ADDRESS('PR-tampon'!$E287,COLUMN(REFERENCEMENT_ACCESSOIRES[[#Headers],[REF]])))))</f>
        <v/>
      </c>
      <c r="H321" s="8" t="str">
        <f ca="1">IF('PR-tampon'!E287="","",IF('PR-tampon'!E287=0,"",INDIRECT(NOM_FR_ACCESSOIRES&amp;ADDRESS('PR-tampon'!$E287,COLUMN(REFERENCEMENT_ACCESSOIRES[[#Headers],[AVIS LIMITE AU]])))))</f>
        <v/>
      </c>
      <c r="I321" s="8" t="str">
        <f ca="1">IF('PR-tampon'!E287="","",IF('PR-tampon'!E287=0,"",INDIRECT(NOM_FR_ACCESSOIRES&amp;ADDRESS('PR-tampon'!$E287,COLUMN(REFERENCEMENT_ACCESSOIRES[[#Headers],[TC/TNC
dans le domaine d''emploi visé]])))))</f>
        <v/>
      </c>
      <c r="J321" s="30" t="str">
        <f ca="1">IF('PR-tampon'!E287="","",IF('PR-tampon'!E287=0,"",INDIRECT(NOM_FR_ACCESSOIRES&amp;ADDRESS('PR-tampon'!$E287,COLUMN(REFERENCEMENT_ACCESSOIRES[[#Headers],[TYPE DE POSE]])))))</f>
        <v/>
      </c>
      <c r="K321" s="30" t="str">
        <f ca="1">IF('PR-tampon'!E287="","",IF('PR-tampon'!E287=0,"",IF(INDIRECT(NOM_FR_ACCESSOIRES&amp;ADDRESS('PR-tampon'!$E287,COLUMN(REFERENCEMENT_ACCESSOIRES[[#Headers],[OBSERVATIONS SUR DOMAINE D''EMPLOI]])))=0,"",INDIRECT(NOM_FR_ACCESSOIRES&amp;ADDRESS('PR-tampon'!$E287,COLUMN(REFERENCEMENT_ACCESSOIRES[[#Headers],[OBSERVATIONS SUR DOMAINE D''EMPLOI]]))))))</f>
        <v/>
      </c>
      <c r="L321" s="30" t="str">
        <f ca="1">IF('PR-tampon'!$E287="","",IF('PR-tampon'!$E287=0,"",INDIRECT(NOM_FR_ACCESSOIRES&amp;ADDRESS('PR-tampon'!$E287,COLUMN(REFERENCEMENT_ACCESSOIRES[[#Headers],[REVETEMENT VISE]])))))</f>
        <v/>
      </c>
      <c r="M321" s="30" t="str">
        <f ca="1">IF('PR-tampon'!$E287="","",IF('PR-tampon'!$E287=0,"",IF(INDIRECT(NOM_FR_ACCESSOIRES&amp;ADDRESS('PR-tampon'!$E287,COLUMN(REFERENCEMENT_ACCESSOIRES[[#Headers],[PRODUITS D''ETANCHEITE]])))=0,"",INDIRECT(NOM_FR_ACCESSOIRES&amp;ADDRESS('PR-tampon'!$E287,COLUMN(REFERENCEMENT_ACCESSOIRES[[#Headers],[PRODUITS D''ETANCHEITE]]))))))</f>
        <v/>
      </c>
      <c r="N321" s="30" t="str">
        <f ca="1">IF('PR-tampon'!$E287="","",IF('PR-tampon'!$E287=0,"",INDIRECT(NOM_FR_ACCESSOIRES&amp;ADDRESS('PR-tampon'!$E287,COLUMN(REFERENCEMENT_ACCESSOIRES[[#Headers],[CHAPE OU MORTIER VISE]])))))</f>
        <v/>
      </c>
      <c r="O321" s="30" t="str">
        <f ca="1">IF('PR-tampon'!$E287="","",IF('PR-tampon'!$E287=0,"",IF(INDIRECT(NOM_FR_ACCESSOIRES&amp;ADDRESS('PR-tampon'!$E287,COLUMN(REFERENCEMENT_ACCESSOIRES[[#Headers],[RESULTAT TYPE ISOLANT]])))=0,"",INDIRECT(NOM_FR_ACCESSOIRES&amp;ADDRESS('PR-tampon'!$E287,COLUMN(REFERENCEMENT_ACCESSOIRES[[#Headers],[RESULTAT TYPE ISOLANT]]))))))</f>
        <v/>
      </c>
    </row>
    <row r="322" spans="2:15" ht="70.150000000000006" customHeight="1" x14ac:dyDescent="0.25">
      <c r="B322" s="8" t="str">
        <f ca="1">IF('PR-tampon'!E288="","",IF('PR-tampon'!E288=0,"",INDIRECT(NOM_FR_ACCESSOIRES&amp;ADDRESS('PR-tampon'!$E288,COLUMN(REFERENCEMENT_ACCESSOIRES[[#Headers],[DATE REFERENCEMENT]])))))</f>
        <v/>
      </c>
      <c r="C322" s="2" t="str">
        <f ca="1">IF('PR-tampon'!E288="","",IF('PR-tampon'!E288=0,"",INDIRECT(NOM_FR_ACCESSOIRES&amp;ADDRESS('PR-tampon'!$E288,COLUMN(REFERENCEMENT_ACCESSOIRES[[#Headers],[TYPE DE PROCEDE]])))))</f>
        <v/>
      </c>
      <c r="D322" s="2" t="str">
        <f ca="1">IF('PR-tampon'!E288="","",IF('PR-tampon'!E288=0,"",INDIRECT(NOM_FR_ACCESSOIRES&amp;ADDRESS('PR-tampon'!$E288,COLUMN(REFERENCEMENT_ACCESSOIRES[[#Headers],[NOM COMMERCIAL DU PROCEDE]])))))</f>
        <v/>
      </c>
      <c r="E322" s="2" t="str">
        <f ca="1">IF('PR-tampon'!E288="","",IF('PR-tampon'!E288=0,"",INDIRECT(NOM_FR_ACCESSOIRES&amp;ADDRESS('PR-tampon'!$E288,COLUMN(REFERENCEMENT_ACCESSOIRES[[#Headers],[FABRICANT/TITULAIRE]])))))</f>
        <v/>
      </c>
      <c r="F322" s="2" t="str">
        <f ca="1">IF('PR-tampon'!E288="","",IF('PR-tampon'!E288=0,"",INDIRECT(NOM_FR_ACCESSOIRES&amp;ADDRESS('PR-tampon'!$E288,COLUMN(REFERENCEMENT_ACCESSOIRES[[#Headers],[TYPE DE DOCUMENT DE REFERENCE]])))))</f>
        <v/>
      </c>
      <c r="G322" s="2" t="str">
        <f ca="1">IF('PR-tampon'!E288="","",IF('PR-tampon'!E288=0,"",INDIRECT(NOM_FR_ACCESSOIRES&amp;ADDRESS('PR-tampon'!$E288,COLUMN(REFERENCEMENT_ACCESSOIRES[[#Headers],[REF]])))))</f>
        <v/>
      </c>
      <c r="H322" s="8" t="str">
        <f ca="1">IF('PR-tampon'!E288="","",IF('PR-tampon'!E288=0,"",INDIRECT(NOM_FR_ACCESSOIRES&amp;ADDRESS('PR-tampon'!$E288,COLUMN(REFERENCEMENT_ACCESSOIRES[[#Headers],[AVIS LIMITE AU]])))))</f>
        <v/>
      </c>
      <c r="I322" s="8" t="str">
        <f ca="1">IF('PR-tampon'!E288="","",IF('PR-tampon'!E288=0,"",INDIRECT(NOM_FR_ACCESSOIRES&amp;ADDRESS('PR-tampon'!$E288,COLUMN(REFERENCEMENT_ACCESSOIRES[[#Headers],[TC/TNC
dans le domaine d''emploi visé]])))))</f>
        <v/>
      </c>
      <c r="J322" s="30" t="str">
        <f ca="1">IF('PR-tampon'!E288="","",IF('PR-tampon'!E288=0,"",INDIRECT(NOM_FR_ACCESSOIRES&amp;ADDRESS('PR-tampon'!$E288,COLUMN(REFERENCEMENT_ACCESSOIRES[[#Headers],[TYPE DE POSE]])))))</f>
        <v/>
      </c>
      <c r="K322" s="30" t="str">
        <f ca="1">IF('PR-tampon'!E288="","",IF('PR-tampon'!E288=0,"",IF(INDIRECT(NOM_FR_ACCESSOIRES&amp;ADDRESS('PR-tampon'!$E288,COLUMN(REFERENCEMENT_ACCESSOIRES[[#Headers],[OBSERVATIONS SUR DOMAINE D''EMPLOI]])))=0,"",INDIRECT(NOM_FR_ACCESSOIRES&amp;ADDRESS('PR-tampon'!$E288,COLUMN(REFERENCEMENT_ACCESSOIRES[[#Headers],[OBSERVATIONS SUR DOMAINE D''EMPLOI]]))))))</f>
        <v/>
      </c>
      <c r="L322" s="30" t="str">
        <f ca="1">IF('PR-tampon'!$E288="","",IF('PR-tampon'!$E288=0,"",INDIRECT(NOM_FR_ACCESSOIRES&amp;ADDRESS('PR-tampon'!$E288,COLUMN(REFERENCEMENT_ACCESSOIRES[[#Headers],[REVETEMENT VISE]])))))</f>
        <v/>
      </c>
      <c r="M322" s="30" t="str">
        <f ca="1">IF('PR-tampon'!$E288="","",IF('PR-tampon'!$E288=0,"",IF(INDIRECT(NOM_FR_ACCESSOIRES&amp;ADDRESS('PR-tampon'!$E288,COLUMN(REFERENCEMENT_ACCESSOIRES[[#Headers],[PRODUITS D''ETANCHEITE]])))=0,"",INDIRECT(NOM_FR_ACCESSOIRES&amp;ADDRESS('PR-tampon'!$E288,COLUMN(REFERENCEMENT_ACCESSOIRES[[#Headers],[PRODUITS D''ETANCHEITE]]))))))</f>
        <v/>
      </c>
      <c r="N322" s="30" t="str">
        <f ca="1">IF('PR-tampon'!$E288="","",IF('PR-tampon'!$E288=0,"",INDIRECT(NOM_FR_ACCESSOIRES&amp;ADDRESS('PR-tampon'!$E288,COLUMN(REFERENCEMENT_ACCESSOIRES[[#Headers],[CHAPE OU MORTIER VISE]])))))</f>
        <v/>
      </c>
      <c r="O322" s="30" t="str">
        <f ca="1">IF('PR-tampon'!$E288="","",IF('PR-tampon'!$E288=0,"",IF(INDIRECT(NOM_FR_ACCESSOIRES&amp;ADDRESS('PR-tampon'!$E288,COLUMN(REFERENCEMENT_ACCESSOIRES[[#Headers],[RESULTAT TYPE ISOLANT]])))=0,"",INDIRECT(NOM_FR_ACCESSOIRES&amp;ADDRESS('PR-tampon'!$E288,COLUMN(REFERENCEMENT_ACCESSOIRES[[#Headers],[RESULTAT TYPE ISOLANT]]))))))</f>
        <v/>
      </c>
    </row>
    <row r="323" spans="2:15" ht="70.150000000000006" customHeight="1" x14ac:dyDescent="0.25">
      <c r="B323" s="8" t="str">
        <f ca="1">IF('PR-tampon'!E289="","",IF('PR-tampon'!E289=0,"",INDIRECT(NOM_FR_ACCESSOIRES&amp;ADDRESS('PR-tampon'!$E289,COLUMN(REFERENCEMENT_ACCESSOIRES[[#Headers],[DATE REFERENCEMENT]])))))</f>
        <v/>
      </c>
      <c r="C323" s="2" t="str">
        <f ca="1">IF('PR-tampon'!E289="","",IF('PR-tampon'!E289=0,"",INDIRECT(NOM_FR_ACCESSOIRES&amp;ADDRESS('PR-tampon'!$E289,COLUMN(REFERENCEMENT_ACCESSOIRES[[#Headers],[TYPE DE PROCEDE]])))))</f>
        <v/>
      </c>
      <c r="D323" s="2" t="str">
        <f ca="1">IF('PR-tampon'!E289="","",IF('PR-tampon'!E289=0,"",INDIRECT(NOM_FR_ACCESSOIRES&amp;ADDRESS('PR-tampon'!$E289,COLUMN(REFERENCEMENT_ACCESSOIRES[[#Headers],[NOM COMMERCIAL DU PROCEDE]])))))</f>
        <v/>
      </c>
      <c r="E323" s="2" t="str">
        <f ca="1">IF('PR-tampon'!E289="","",IF('PR-tampon'!E289=0,"",INDIRECT(NOM_FR_ACCESSOIRES&amp;ADDRESS('PR-tampon'!$E289,COLUMN(REFERENCEMENT_ACCESSOIRES[[#Headers],[FABRICANT/TITULAIRE]])))))</f>
        <v/>
      </c>
      <c r="F323" s="2" t="str">
        <f ca="1">IF('PR-tampon'!E289="","",IF('PR-tampon'!E289=0,"",INDIRECT(NOM_FR_ACCESSOIRES&amp;ADDRESS('PR-tampon'!$E289,COLUMN(REFERENCEMENT_ACCESSOIRES[[#Headers],[TYPE DE DOCUMENT DE REFERENCE]])))))</f>
        <v/>
      </c>
      <c r="G323" s="2" t="str">
        <f ca="1">IF('PR-tampon'!E289="","",IF('PR-tampon'!E289=0,"",INDIRECT(NOM_FR_ACCESSOIRES&amp;ADDRESS('PR-tampon'!$E289,COLUMN(REFERENCEMENT_ACCESSOIRES[[#Headers],[REF]])))))</f>
        <v/>
      </c>
      <c r="H323" s="8" t="str">
        <f ca="1">IF('PR-tampon'!E289="","",IF('PR-tampon'!E289=0,"",INDIRECT(NOM_FR_ACCESSOIRES&amp;ADDRESS('PR-tampon'!$E289,COLUMN(REFERENCEMENT_ACCESSOIRES[[#Headers],[AVIS LIMITE AU]])))))</f>
        <v/>
      </c>
      <c r="I323" s="8" t="str">
        <f ca="1">IF('PR-tampon'!E289="","",IF('PR-tampon'!E289=0,"",INDIRECT(NOM_FR_ACCESSOIRES&amp;ADDRESS('PR-tampon'!$E289,COLUMN(REFERENCEMENT_ACCESSOIRES[[#Headers],[TC/TNC
dans le domaine d''emploi visé]])))))</f>
        <v/>
      </c>
      <c r="J323" s="30" t="str">
        <f ca="1">IF('PR-tampon'!E289="","",IF('PR-tampon'!E289=0,"",INDIRECT(NOM_FR_ACCESSOIRES&amp;ADDRESS('PR-tampon'!$E289,COLUMN(REFERENCEMENT_ACCESSOIRES[[#Headers],[TYPE DE POSE]])))))</f>
        <v/>
      </c>
      <c r="K323" s="30" t="str">
        <f ca="1">IF('PR-tampon'!E289="","",IF('PR-tampon'!E289=0,"",IF(INDIRECT(NOM_FR_ACCESSOIRES&amp;ADDRESS('PR-tampon'!$E289,COLUMN(REFERENCEMENT_ACCESSOIRES[[#Headers],[OBSERVATIONS SUR DOMAINE D''EMPLOI]])))=0,"",INDIRECT(NOM_FR_ACCESSOIRES&amp;ADDRESS('PR-tampon'!$E289,COLUMN(REFERENCEMENT_ACCESSOIRES[[#Headers],[OBSERVATIONS SUR DOMAINE D''EMPLOI]]))))))</f>
        <v/>
      </c>
      <c r="L323" s="30" t="str">
        <f ca="1">IF('PR-tampon'!$E289="","",IF('PR-tampon'!$E289=0,"",INDIRECT(NOM_FR_ACCESSOIRES&amp;ADDRESS('PR-tampon'!$E289,COLUMN(REFERENCEMENT_ACCESSOIRES[[#Headers],[REVETEMENT VISE]])))))</f>
        <v/>
      </c>
      <c r="M323" s="30" t="str">
        <f ca="1">IF('PR-tampon'!$E289="","",IF('PR-tampon'!$E289=0,"",IF(INDIRECT(NOM_FR_ACCESSOIRES&amp;ADDRESS('PR-tampon'!$E289,COLUMN(REFERENCEMENT_ACCESSOIRES[[#Headers],[PRODUITS D''ETANCHEITE]])))=0,"",INDIRECT(NOM_FR_ACCESSOIRES&amp;ADDRESS('PR-tampon'!$E289,COLUMN(REFERENCEMENT_ACCESSOIRES[[#Headers],[PRODUITS D''ETANCHEITE]]))))))</f>
        <v/>
      </c>
      <c r="N323" s="30" t="str">
        <f ca="1">IF('PR-tampon'!$E289="","",IF('PR-tampon'!$E289=0,"",INDIRECT(NOM_FR_ACCESSOIRES&amp;ADDRESS('PR-tampon'!$E289,COLUMN(REFERENCEMENT_ACCESSOIRES[[#Headers],[CHAPE OU MORTIER VISE]])))))</f>
        <v/>
      </c>
      <c r="O323" s="30" t="str">
        <f ca="1">IF('PR-tampon'!$E289="","",IF('PR-tampon'!$E289=0,"",IF(INDIRECT(NOM_FR_ACCESSOIRES&amp;ADDRESS('PR-tampon'!$E289,COLUMN(REFERENCEMENT_ACCESSOIRES[[#Headers],[RESULTAT TYPE ISOLANT]])))=0,"",INDIRECT(NOM_FR_ACCESSOIRES&amp;ADDRESS('PR-tampon'!$E289,COLUMN(REFERENCEMENT_ACCESSOIRES[[#Headers],[RESULTAT TYPE ISOLANT]]))))))</f>
        <v/>
      </c>
    </row>
    <row r="324" spans="2:15" ht="70.150000000000006" customHeight="1" x14ac:dyDescent="0.25">
      <c r="B324" s="8" t="str">
        <f ca="1">IF('PR-tampon'!E290="","",IF('PR-tampon'!E290=0,"",INDIRECT(NOM_FR_ACCESSOIRES&amp;ADDRESS('PR-tampon'!$E290,COLUMN(REFERENCEMENT_ACCESSOIRES[[#Headers],[DATE REFERENCEMENT]])))))</f>
        <v/>
      </c>
      <c r="C324" s="2" t="str">
        <f ca="1">IF('PR-tampon'!E290="","",IF('PR-tampon'!E290=0,"",INDIRECT(NOM_FR_ACCESSOIRES&amp;ADDRESS('PR-tampon'!$E290,COLUMN(REFERENCEMENT_ACCESSOIRES[[#Headers],[TYPE DE PROCEDE]])))))</f>
        <v/>
      </c>
      <c r="D324" s="2" t="str">
        <f ca="1">IF('PR-tampon'!E290="","",IF('PR-tampon'!E290=0,"",INDIRECT(NOM_FR_ACCESSOIRES&amp;ADDRESS('PR-tampon'!$E290,COLUMN(REFERENCEMENT_ACCESSOIRES[[#Headers],[NOM COMMERCIAL DU PROCEDE]])))))</f>
        <v/>
      </c>
      <c r="E324" s="2" t="str">
        <f ca="1">IF('PR-tampon'!E290="","",IF('PR-tampon'!E290=0,"",INDIRECT(NOM_FR_ACCESSOIRES&amp;ADDRESS('PR-tampon'!$E290,COLUMN(REFERENCEMENT_ACCESSOIRES[[#Headers],[FABRICANT/TITULAIRE]])))))</f>
        <v/>
      </c>
      <c r="F324" s="2" t="str">
        <f ca="1">IF('PR-tampon'!E290="","",IF('PR-tampon'!E290=0,"",INDIRECT(NOM_FR_ACCESSOIRES&amp;ADDRESS('PR-tampon'!$E290,COLUMN(REFERENCEMENT_ACCESSOIRES[[#Headers],[TYPE DE DOCUMENT DE REFERENCE]])))))</f>
        <v/>
      </c>
      <c r="G324" s="2" t="str">
        <f ca="1">IF('PR-tampon'!E290="","",IF('PR-tampon'!E290=0,"",INDIRECT(NOM_FR_ACCESSOIRES&amp;ADDRESS('PR-tampon'!$E290,COLUMN(REFERENCEMENT_ACCESSOIRES[[#Headers],[REF]])))))</f>
        <v/>
      </c>
      <c r="H324" s="8" t="str">
        <f ca="1">IF('PR-tampon'!E290="","",IF('PR-tampon'!E290=0,"",INDIRECT(NOM_FR_ACCESSOIRES&amp;ADDRESS('PR-tampon'!$E290,COLUMN(REFERENCEMENT_ACCESSOIRES[[#Headers],[AVIS LIMITE AU]])))))</f>
        <v/>
      </c>
      <c r="I324" s="8" t="str">
        <f ca="1">IF('PR-tampon'!E290="","",IF('PR-tampon'!E290=0,"",INDIRECT(NOM_FR_ACCESSOIRES&amp;ADDRESS('PR-tampon'!$E290,COLUMN(REFERENCEMENT_ACCESSOIRES[[#Headers],[TC/TNC
dans le domaine d''emploi visé]])))))</f>
        <v/>
      </c>
      <c r="J324" s="30" t="str">
        <f ca="1">IF('PR-tampon'!E290="","",IF('PR-tampon'!E290=0,"",INDIRECT(NOM_FR_ACCESSOIRES&amp;ADDRESS('PR-tampon'!$E290,COLUMN(REFERENCEMENT_ACCESSOIRES[[#Headers],[TYPE DE POSE]])))))</f>
        <v/>
      </c>
      <c r="K324" s="30" t="str">
        <f ca="1">IF('PR-tampon'!E290="","",IF('PR-tampon'!E290=0,"",IF(INDIRECT(NOM_FR_ACCESSOIRES&amp;ADDRESS('PR-tampon'!$E290,COLUMN(REFERENCEMENT_ACCESSOIRES[[#Headers],[OBSERVATIONS SUR DOMAINE D''EMPLOI]])))=0,"",INDIRECT(NOM_FR_ACCESSOIRES&amp;ADDRESS('PR-tampon'!$E290,COLUMN(REFERENCEMENT_ACCESSOIRES[[#Headers],[OBSERVATIONS SUR DOMAINE D''EMPLOI]]))))))</f>
        <v/>
      </c>
      <c r="L324" s="30" t="str">
        <f ca="1">IF('PR-tampon'!$E290="","",IF('PR-tampon'!$E290=0,"",INDIRECT(NOM_FR_ACCESSOIRES&amp;ADDRESS('PR-tampon'!$E290,COLUMN(REFERENCEMENT_ACCESSOIRES[[#Headers],[REVETEMENT VISE]])))))</f>
        <v/>
      </c>
      <c r="M324" s="30" t="str">
        <f ca="1">IF('PR-tampon'!$E290="","",IF('PR-tampon'!$E290=0,"",IF(INDIRECT(NOM_FR_ACCESSOIRES&amp;ADDRESS('PR-tampon'!$E290,COLUMN(REFERENCEMENT_ACCESSOIRES[[#Headers],[PRODUITS D''ETANCHEITE]])))=0,"",INDIRECT(NOM_FR_ACCESSOIRES&amp;ADDRESS('PR-tampon'!$E290,COLUMN(REFERENCEMENT_ACCESSOIRES[[#Headers],[PRODUITS D''ETANCHEITE]]))))))</f>
        <v/>
      </c>
      <c r="N324" s="30" t="str">
        <f ca="1">IF('PR-tampon'!$E290="","",IF('PR-tampon'!$E290=0,"",INDIRECT(NOM_FR_ACCESSOIRES&amp;ADDRESS('PR-tampon'!$E290,COLUMN(REFERENCEMENT_ACCESSOIRES[[#Headers],[CHAPE OU MORTIER VISE]])))))</f>
        <v/>
      </c>
      <c r="O324" s="30" t="str">
        <f ca="1">IF('PR-tampon'!$E290="","",IF('PR-tampon'!$E290=0,"",IF(INDIRECT(NOM_FR_ACCESSOIRES&amp;ADDRESS('PR-tampon'!$E290,COLUMN(REFERENCEMENT_ACCESSOIRES[[#Headers],[RESULTAT TYPE ISOLANT]])))=0,"",INDIRECT(NOM_FR_ACCESSOIRES&amp;ADDRESS('PR-tampon'!$E290,COLUMN(REFERENCEMENT_ACCESSOIRES[[#Headers],[RESULTAT TYPE ISOLANT]]))))))</f>
        <v/>
      </c>
    </row>
    <row r="325" spans="2:15" ht="70.150000000000006" customHeight="1" x14ac:dyDescent="0.25">
      <c r="B325" s="8" t="str">
        <f ca="1">IF('PR-tampon'!E291="","",IF('PR-tampon'!E291=0,"",INDIRECT(NOM_FR_ACCESSOIRES&amp;ADDRESS('PR-tampon'!$E291,COLUMN(REFERENCEMENT_ACCESSOIRES[[#Headers],[DATE REFERENCEMENT]])))))</f>
        <v/>
      </c>
      <c r="C325" s="2" t="str">
        <f ca="1">IF('PR-tampon'!E291="","",IF('PR-tampon'!E291=0,"",INDIRECT(NOM_FR_ACCESSOIRES&amp;ADDRESS('PR-tampon'!$E291,COLUMN(REFERENCEMENT_ACCESSOIRES[[#Headers],[TYPE DE PROCEDE]])))))</f>
        <v/>
      </c>
      <c r="D325" s="2" t="str">
        <f ca="1">IF('PR-tampon'!E291="","",IF('PR-tampon'!E291=0,"",INDIRECT(NOM_FR_ACCESSOIRES&amp;ADDRESS('PR-tampon'!$E291,COLUMN(REFERENCEMENT_ACCESSOIRES[[#Headers],[NOM COMMERCIAL DU PROCEDE]])))))</f>
        <v/>
      </c>
      <c r="E325" s="2" t="str">
        <f ca="1">IF('PR-tampon'!E291="","",IF('PR-tampon'!E291=0,"",INDIRECT(NOM_FR_ACCESSOIRES&amp;ADDRESS('PR-tampon'!$E291,COLUMN(REFERENCEMENT_ACCESSOIRES[[#Headers],[FABRICANT/TITULAIRE]])))))</f>
        <v/>
      </c>
      <c r="F325" s="2" t="str">
        <f ca="1">IF('PR-tampon'!E291="","",IF('PR-tampon'!E291=0,"",INDIRECT(NOM_FR_ACCESSOIRES&amp;ADDRESS('PR-tampon'!$E291,COLUMN(REFERENCEMENT_ACCESSOIRES[[#Headers],[TYPE DE DOCUMENT DE REFERENCE]])))))</f>
        <v/>
      </c>
      <c r="G325" s="2" t="str">
        <f ca="1">IF('PR-tampon'!E291="","",IF('PR-tampon'!E291=0,"",INDIRECT(NOM_FR_ACCESSOIRES&amp;ADDRESS('PR-tampon'!$E291,COLUMN(REFERENCEMENT_ACCESSOIRES[[#Headers],[REF]])))))</f>
        <v/>
      </c>
      <c r="H325" s="8" t="str">
        <f ca="1">IF('PR-tampon'!E291="","",IF('PR-tampon'!E291=0,"",INDIRECT(NOM_FR_ACCESSOIRES&amp;ADDRESS('PR-tampon'!$E291,COLUMN(REFERENCEMENT_ACCESSOIRES[[#Headers],[AVIS LIMITE AU]])))))</f>
        <v/>
      </c>
      <c r="I325" s="8" t="str">
        <f ca="1">IF('PR-tampon'!E291="","",IF('PR-tampon'!E291=0,"",INDIRECT(NOM_FR_ACCESSOIRES&amp;ADDRESS('PR-tampon'!$E291,COLUMN(REFERENCEMENT_ACCESSOIRES[[#Headers],[TC/TNC
dans le domaine d''emploi visé]])))))</f>
        <v/>
      </c>
      <c r="J325" s="30" t="str">
        <f ca="1">IF('PR-tampon'!E291="","",IF('PR-tampon'!E291=0,"",INDIRECT(NOM_FR_ACCESSOIRES&amp;ADDRESS('PR-tampon'!$E291,COLUMN(REFERENCEMENT_ACCESSOIRES[[#Headers],[TYPE DE POSE]])))))</f>
        <v/>
      </c>
      <c r="K325" s="30" t="str">
        <f ca="1">IF('PR-tampon'!E291="","",IF('PR-tampon'!E291=0,"",IF(INDIRECT(NOM_FR_ACCESSOIRES&amp;ADDRESS('PR-tampon'!$E291,COLUMN(REFERENCEMENT_ACCESSOIRES[[#Headers],[OBSERVATIONS SUR DOMAINE D''EMPLOI]])))=0,"",INDIRECT(NOM_FR_ACCESSOIRES&amp;ADDRESS('PR-tampon'!$E291,COLUMN(REFERENCEMENT_ACCESSOIRES[[#Headers],[OBSERVATIONS SUR DOMAINE D''EMPLOI]]))))))</f>
        <v/>
      </c>
      <c r="L325" s="30" t="str">
        <f ca="1">IF('PR-tampon'!$E291="","",IF('PR-tampon'!$E291=0,"",INDIRECT(NOM_FR_ACCESSOIRES&amp;ADDRESS('PR-tampon'!$E291,COLUMN(REFERENCEMENT_ACCESSOIRES[[#Headers],[REVETEMENT VISE]])))))</f>
        <v/>
      </c>
      <c r="M325" s="30" t="str">
        <f ca="1">IF('PR-tampon'!$E291="","",IF('PR-tampon'!$E291=0,"",IF(INDIRECT(NOM_FR_ACCESSOIRES&amp;ADDRESS('PR-tampon'!$E291,COLUMN(REFERENCEMENT_ACCESSOIRES[[#Headers],[PRODUITS D''ETANCHEITE]])))=0,"",INDIRECT(NOM_FR_ACCESSOIRES&amp;ADDRESS('PR-tampon'!$E291,COLUMN(REFERENCEMENT_ACCESSOIRES[[#Headers],[PRODUITS D''ETANCHEITE]]))))))</f>
        <v/>
      </c>
      <c r="N325" s="30" t="str">
        <f ca="1">IF('PR-tampon'!$E291="","",IF('PR-tampon'!$E291=0,"",INDIRECT(NOM_FR_ACCESSOIRES&amp;ADDRESS('PR-tampon'!$E291,COLUMN(REFERENCEMENT_ACCESSOIRES[[#Headers],[CHAPE OU MORTIER VISE]])))))</f>
        <v/>
      </c>
      <c r="O325" s="30" t="str">
        <f ca="1">IF('PR-tampon'!$E291="","",IF('PR-tampon'!$E291=0,"",IF(INDIRECT(NOM_FR_ACCESSOIRES&amp;ADDRESS('PR-tampon'!$E291,COLUMN(REFERENCEMENT_ACCESSOIRES[[#Headers],[RESULTAT TYPE ISOLANT]])))=0,"",INDIRECT(NOM_FR_ACCESSOIRES&amp;ADDRESS('PR-tampon'!$E291,COLUMN(REFERENCEMENT_ACCESSOIRES[[#Headers],[RESULTAT TYPE ISOLANT]]))))))</f>
        <v/>
      </c>
    </row>
    <row r="326" spans="2:15" ht="70.150000000000006" customHeight="1" x14ac:dyDescent="0.25">
      <c r="B326" s="8" t="str">
        <f ca="1">IF('PR-tampon'!E292="","",IF('PR-tampon'!E292=0,"",INDIRECT(NOM_FR_ACCESSOIRES&amp;ADDRESS('PR-tampon'!$E292,COLUMN(REFERENCEMENT_ACCESSOIRES[[#Headers],[DATE REFERENCEMENT]])))))</f>
        <v/>
      </c>
      <c r="C326" s="2" t="str">
        <f ca="1">IF('PR-tampon'!E292="","",IF('PR-tampon'!E292=0,"",INDIRECT(NOM_FR_ACCESSOIRES&amp;ADDRESS('PR-tampon'!$E292,COLUMN(REFERENCEMENT_ACCESSOIRES[[#Headers],[TYPE DE PROCEDE]])))))</f>
        <v/>
      </c>
      <c r="D326" s="2" t="str">
        <f ca="1">IF('PR-tampon'!E292="","",IF('PR-tampon'!E292=0,"",INDIRECT(NOM_FR_ACCESSOIRES&amp;ADDRESS('PR-tampon'!$E292,COLUMN(REFERENCEMENT_ACCESSOIRES[[#Headers],[NOM COMMERCIAL DU PROCEDE]])))))</f>
        <v/>
      </c>
      <c r="E326" s="2" t="str">
        <f ca="1">IF('PR-tampon'!E292="","",IF('PR-tampon'!E292=0,"",INDIRECT(NOM_FR_ACCESSOIRES&amp;ADDRESS('PR-tampon'!$E292,COLUMN(REFERENCEMENT_ACCESSOIRES[[#Headers],[FABRICANT/TITULAIRE]])))))</f>
        <v/>
      </c>
      <c r="F326" s="2" t="str">
        <f ca="1">IF('PR-tampon'!E292="","",IF('PR-tampon'!E292=0,"",INDIRECT(NOM_FR_ACCESSOIRES&amp;ADDRESS('PR-tampon'!$E292,COLUMN(REFERENCEMENT_ACCESSOIRES[[#Headers],[TYPE DE DOCUMENT DE REFERENCE]])))))</f>
        <v/>
      </c>
      <c r="G326" s="2" t="str">
        <f ca="1">IF('PR-tampon'!E292="","",IF('PR-tampon'!E292=0,"",INDIRECT(NOM_FR_ACCESSOIRES&amp;ADDRESS('PR-tampon'!$E292,COLUMN(REFERENCEMENT_ACCESSOIRES[[#Headers],[REF]])))))</f>
        <v/>
      </c>
      <c r="H326" s="8" t="str">
        <f ca="1">IF('PR-tampon'!E292="","",IF('PR-tampon'!E292=0,"",INDIRECT(NOM_FR_ACCESSOIRES&amp;ADDRESS('PR-tampon'!$E292,COLUMN(REFERENCEMENT_ACCESSOIRES[[#Headers],[AVIS LIMITE AU]])))))</f>
        <v/>
      </c>
      <c r="I326" s="8" t="str">
        <f ca="1">IF('PR-tampon'!E292="","",IF('PR-tampon'!E292=0,"",INDIRECT(NOM_FR_ACCESSOIRES&amp;ADDRESS('PR-tampon'!$E292,COLUMN(REFERENCEMENT_ACCESSOIRES[[#Headers],[TC/TNC
dans le domaine d''emploi visé]])))))</f>
        <v/>
      </c>
      <c r="J326" s="30" t="str">
        <f ca="1">IF('PR-tampon'!E292="","",IF('PR-tampon'!E292=0,"",INDIRECT(NOM_FR_ACCESSOIRES&amp;ADDRESS('PR-tampon'!$E292,COLUMN(REFERENCEMENT_ACCESSOIRES[[#Headers],[TYPE DE POSE]])))))</f>
        <v/>
      </c>
      <c r="K326" s="30" t="str">
        <f ca="1">IF('PR-tampon'!E292="","",IF('PR-tampon'!E292=0,"",IF(INDIRECT(NOM_FR_ACCESSOIRES&amp;ADDRESS('PR-tampon'!$E292,COLUMN(REFERENCEMENT_ACCESSOIRES[[#Headers],[OBSERVATIONS SUR DOMAINE D''EMPLOI]])))=0,"",INDIRECT(NOM_FR_ACCESSOIRES&amp;ADDRESS('PR-tampon'!$E292,COLUMN(REFERENCEMENT_ACCESSOIRES[[#Headers],[OBSERVATIONS SUR DOMAINE D''EMPLOI]]))))))</f>
        <v/>
      </c>
      <c r="L326" s="30" t="str">
        <f ca="1">IF('PR-tampon'!$E292="","",IF('PR-tampon'!$E292=0,"",INDIRECT(NOM_FR_ACCESSOIRES&amp;ADDRESS('PR-tampon'!$E292,COLUMN(REFERENCEMENT_ACCESSOIRES[[#Headers],[REVETEMENT VISE]])))))</f>
        <v/>
      </c>
      <c r="M326" s="30" t="str">
        <f ca="1">IF('PR-tampon'!$E292="","",IF('PR-tampon'!$E292=0,"",IF(INDIRECT(NOM_FR_ACCESSOIRES&amp;ADDRESS('PR-tampon'!$E292,COLUMN(REFERENCEMENT_ACCESSOIRES[[#Headers],[PRODUITS D''ETANCHEITE]])))=0,"",INDIRECT(NOM_FR_ACCESSOIRES&amp;ADDRESS('PR-tampon'!$E292,COLUMN(REFERENCEMENT_ACCESSOIRES[[#Headers],[PRODUITS D''ETANCHEITE]]))))))</f>
        <v/>
      </c>
      <c r="N326" s="30" t="str">
        <f ca="1">IF('PR-tampon'!$E292="","",IF('PR-tampon'!$E292=0,"",INDIRECT(NOM_FR_ACCESSOIRES&amp;ADDRESS('PR-tampon'!$E292,COLUMN(REFERENCEMENT_ACCESSOIRES[[#Headers],[CHAPE OU MORTIER VISE]])))))</f>
        <v/>
      </c>
      <c r="O326" s="30" t="str">
        <f ca="1">IF('PR-tampon'!$E292="","",IF('PR-tampon'!$E292=0,"",IF(INDIRECT(NOM_FR_ACCESSOIRES&amp;ADDRESS('PR-tampon'!$E292,COLUMN(REFERENCEMENT_ACCESSOIRES[[#Headers],[RESULTAT TYPE ISOLANT]])))=0,"",INDIRECT(NOM_FR_ACCESSOIRES&amp;ADDRESS('PR-tampon'!$E292,COLUMN(REFERENCEMENT_ACCESSOIRES[[#Headers],[RESULTAT TYPE ISOLANT]]))))))</f>
        <v/>
      </c>
    </row>
    <row r="327" spans="2:15" ht="70.150000000000006" customHeight="1" x14ac:dyDescent="0.25">
      <c r="B327" s="8" t="str">
        <f ca="1">IF('PR-tampon'!E293="","",IF('PR-tampon'!E293=0,"",INDIRECT(NOM_FR_ACCESSOIRES&amp;ADDRESS('PR-tampon'!$E293,COLUMN(REFERENCEMENT_ACCESSOIRES[[#Headers],[DATE REFERENCEMENT]])))))</f>
        <v/>
      </c>
      <c r="C327" s="2" t="str">
        <f ca="1">IF('PR-tampon'!E293="","",IF('PR-tampon'!E293=0,"",INDIRECT(NOM_FR_ACCESSOIRES&amp;ADDRESS('PR-tampon'!$E293,COLUMN(REFERENCEMENT_ACCESSOIRES[[#Headers],[TYPE DE PROCEDE]])))))</f>
        <v/>
      </c>
      <c r="D327" s="2" t="str">
        <f ca="1">IF('PR-tampon'!E293="","",IF('PR-tampon'!E293=0,"",INDIRECT(NOM_FR_ACCESSOIRES&amp;ADDRESS('PR-tampon'!$E293,COLUMN(REFERENCEMENT_ACCESSOIRES[[#Headers],[NOM COMMERCIAL DU PROCEDE]])))))</f>
        <v/>
      </c>
      <c r="E327" s="2" t="str">
        <f ca="1">IF('PR-tampon'!E293="","",IF('PR-tampon'!E293=0,"",INDIRECT(NOM_FR_ACCESSOIRES&amp;ADDRESS('PR-tampon'!$E293,COLUMN(REFERENCEMENT_ACCESSOIRES[[#Headers],[FABRICANT/TITULAIRE]])))))</f>
        <v/>
      </c>
      <c r="F327" s="2" t="str">
        <f ca="1">IF('PR-tampon'!E293="","",IF('PR-tampon'!E293=0,"",INDIRECT(NOM_FR_ACCESSOIRES&amp;ADDRESS('PR-tampon'!$E293,COLUMN(REFERENCEMENT_ACCESSOIRES[[#Headers],[TYPE DE DOCUMENT DE REFERENCE]])))))</f>
        <v/>
      </c>
      <c r="G327" s="2" t="str">
        <f ca="1">IF('PR-tampon'!E293="","",IF('PR-tampon'!E293=0,"",INDIRECT(NOM_FR_ACCESSOIRES&amp;ADDRESS('PR-tampon'!$E293,COLUMN(REFERENCEMENT_ACCESSOIRES[[#Headers],[REF]])))))</f>
        <v/>
      </c>
      <c r="H327" s="8" t="str">
        <f ca="1">IF('PR-tampon'!E293="","",IF('PR-tampon'!E293=0,"",INDIRECT(NOM_FR_ACCESSOIRES&amp;ADDRESS('PR-tampon'!$E293,COLUMN(REFERENCEMENT_ACCESSOIRES[[#Headers],[AVIS LIMITE AU]])))))</f>
        <v/>
      </c>
      <c r="I327" s="8" t="str">
        <f ca="1">IF('PR-tampon'!E293="","",IF('PR-tampon'!E293=0,"",INDIRECT(NOM_FR_ACCESSOIRES&amp;ADDRESS('PR-tampon'!$E293,COLUMN(REFERENCEMENT_ACCESSOIRES[[#Headers],[TC/TNC
dans le domaine d''emploi visé]])))))</f>
        <v/>
      </c>
      <c r="J327" s="30" t="str">
        <f ca="1">IF('PR-tampon'!E293="","",IF('PR-tampon'!E293=0,"",INDIRECT(NOM_FR_ACCESSOIRES&amp;ADDRESS('PR-tampon'!$E293,COLUMN(REFERENCEMENT_ACCESSOIRES[[#Headers],[TYPE DE POSE]])))))</f>
        <v/>
      </c>
      <c r="K327" s="30" t="str">
        <f ca="1">IF('PR-tampon'!E293="","",IF('PR-tampon'!E293=0,"",IF(INDIRECT(NOM_FR_ACCESSOIRES&amp;ADDRESS('PR-tampon'!$E293,COLUMN(REFERENCEMENT_ACCESSOIRES[[#Headers],[OBSERVATIONS SUR DOMAINE D''EMPLOI]])))=0,"",INDIRECT(NOM_FR_ACCESSOIRES&amp;ADDRESS('PR-tampon'!$E293,COLUMN(REFERENCEMENT_ACCESSOIRES[[#Headers],[OBSERVATIONS SUR DOMAINE D''EMPLOI]]))))))</f>
        <v/>
      </c>
      <c r="L327" s="30" t="str">
        <f ca="1">IF('PR-tampon'!$E293="","",IF('PR-tampon'!$E293=0,"",INDIRECT(NOM_FR_ACCESSOIRES&amp;ADDRESS('PR-tampon'!$E293,COLUMN(REFERENCEMENT_ACCESSOIRES[[#Headers],[REVETEMENT VISE]])))))</f>
        <v/>
      </c>
      <c r="M327" s="30" t="str">
        <f ca="1">IF('PR-tampon'!$E293="","",IF('PR-tampon'!$E293=0,"",IF(INDIRECT(NOM_FR_ACCESSOIRES&amp;ADDRESS('PR-tampon'!$E293,COLUMN(REFERENCEMENT_ACCESSOIRES[[#Headers],[PRODUITS D''ETANCHEITE]])))=0,"",INDIRECT(NOM_FR_ACCESSOIRES&amp;ADDRESS('PR-tampon'!$E293,COLUMN(REFERENCEMENT_ACCESSOIRES[[#Headers],[PRODUITS D''ETANCHEITE]]))))))</f>
        <v/>
      </c>
      <c r="N327" s="30" t="str">
        <f ca="1">IF('PR-tampon'!$E293="","",IF('PR-tampon'!$E293=0,"",INDIRECT(NOM_FR_ACCESSOIRES&amp;ADDRESS('PR-tampon'!$E293,COLUMN(REFERENCEMENT_ACCESSOIRES[[#Headers],[CHAPE OU MORTIER VISE]])))))</f>
        <v/>
      </c>
      <c r="O327" s="30" t="str">
        <f ca="1">IF('PR-tampon'!$E293="","",IF('PR-tampon'!$E293=0,"",IF(INDIRECT(NOM_FR_ACCESSOIRES&amp;ADDRESS('PR-tampon'!$E293,COLUMN(REFERENCEMENT_ACCESSOIRES[[#Headers],[RESULTAT TYPE ISOLANT]])))=0,"",INDIRECT(NOM_FR_ACCESSOIRES&amp;ADDRESS('PR-tampon'!$E293,COLUMN(REFERENCEMENT_ACCESSOIRES[[#Headers],[RESULTAT TYPE ISOLANT]]))))))</f>
        <v/>
      </c>
    </row>
    <row r="328" spans="2:15" ht="70.150000000000006" customHeight="1" x14ac:dyDescent="0.25">
      <c r="B328" s="8" t="str">
        <f ca="1">IF('PR-tampon'!E294="","",IF('PR-tampon'!E294=0,"",INDIRECT(NOM_FR_ACCESSOIRES&amp;ADDRESS('PR-tampon'!$E294,COLUMN(REFERENCEMENT_ACCESSOIRES[[#Headers],[DATE REFERENCEMENT]])))))</f>
        <v/>
      </c>
      <c r="C328" s="2" t="str">
        <f ca="1">IF('PR-tampon'!E294="","",IF('PR-tampon'!E294=0,"",INDIRECT(NOM_FR_ACCESSOIRES&amp;ADDRESS('PR-tampon'!$E294,COLUMN(REFERENCEMENT_ACCESSOIRES[[#Headers],[TYPE DE PROCEDE]])))))</f>
        <v/>
      </c>
      <c r="D328" s="2" t="str">
        <f ca="1">IF('PR-tampon'!E294="","",IF('PR-tampon'!E294=0,"",INDIRECT(NOM_FR_ACCESSOIRES&amp;ADDRESS('PR-tampon'!$E294,COLUMN(REFERENCEMENT_ACCESSOIRES[[#Headers],[NOM COMMERCIAL DU PROCEDE]])))))</f>
        <v/>
      </c>
      <c r="E328" s="2" t="str">
        <f ca="1">IF('PR-tampon'!E294="","",IF('PR-tampon'!E294=0,"",INDIRECT(NOM_FR_ACCESSOIRES&amp;ADDRESS('PR-tampon'!$E294,COLUMN(REFERENCEMENT_ACCESSOIRES[[#Headers],[FABRICANT/TITULAIRE]])))))</f>
        <v/>
      </c>
      <c r="F328" s="2" t="str">
        <f ca="1">IF('PR-tampon'!E294="","",IF('PR-tampon'!E294=0,"",INDIRECT(NOM_FR_ACCESSOIRES&amp;ADDRESS('PR-tampon'!$E294,COLUMN(REFERENCEMENT_ACCESSOIRES[[#Headers],[TYPE DE DOCUMENT DE REFERENCE]])))))</f>
        <v/>
      </c>
      <c r="G328" s="2" t="str">
        <f ca="1">IF('PR-tampon'!E294="","",IF('PR-tampon'!E294=0,"",INDIRECT(NOM_FR_ACCESSOIRES&amp;ADDRESS('PR-tampon'!$E294,COLUMN(REFERENCEMENT_ACCESSOIRES[[#Headers],[REF]])))))</f>
        <v/>
      </c>
      <c r="H328" s="8" t="str">
        <f ca="1">IF('PR-tampon'!E294="","",IF('PR-tampon'!E294=0,"",INDIRECT(NOM_FR_ACCESSOIRES&amp;ADDRESS('PR-tampon'!$E294,COLUMN(REFERENCEMENT_ACCESSOIRES[[#Headers],[AVIS LIMITE AU]])))))</f>
        <v/>
      </c>
      <c r="I328" s="8" t="str">
        <f ca="1">IF('PR-tampon'!E294="","",IF('PR-tampon'!E294=0,"",INDIRECT(NOM_FR_ACCESSOIRES&amp;ADDRESS('PR-tampon'!$E294,COLUMN(REFERENCEMENT_ACCESSOIRES[[#Headers],[TC/TNC
dans le domaine d''emploi visé]])))))</f>
        <v/>
      </c>
      <c r="J328" s="30" t="str">
        <f ca="1">IF('PR-tampon'!E294="","",IF('PR-tampon'!E294=0,"",INDIRECT(NOM_FR_ACCESSOIRES&amp;ADDRESS('PR-tampon'!$E294,COLUMN(REFERENCEMENT_ACCESSOIRES[[#Headers],[TYPE DE POSE]])))))</f>
        <v/>
      </c>
      <c r="K328" s="30" t="str">
        <f ca="1">IF('PR-tampon'!E294="","",IF('PR-tampon'!E294=0,"",IF(INDIRECT(NOM_FR_ACCESSOIRES&amp;ADDRESS('PR-tampon'!$E294,COLUMN(REFERENCEMENT_ACCESSOIRES[[#Headers],[OBSERVATIONS SUR DOMAINE D''EMPLOI]])))=0,"",INDIRECT(NOM_FR_ACCESSOIRES&amp;ADDRESS('PR-tampon'!$E294,COLUMN(REFERENCEMENT_ACCESSOIRES[[#Headers],[OBSERVATIONS SUR DOMAINE D''EMPLOI]]))))))</f>
        <v/>
      </c>
      <c r="L328" s="30" t="str">
        <f ca="1">IF('PR-tampon'!$E294="","",IF('PR-tampon'!$E294=0,"",INDIRECT(NOM_FR_ACCESSOIRES&amp;ADDRESS('PR-tampon'!$E294,COLUMN(REFERENCEMENT_ACCESSOIRES[[#Headers],[REVETEMENT VISE]])))))</f>
        <v/>
      </c>
      <c r="M328" s="30" t="str">
        <f ca="1">IF('PR-tampon'!$E294="","",IF('PR-tampon'!$E294=0,"",IF(INDIRECT(NOM_FR_ACCESSOIRES&amp;ADDRESS('PR-tampon'!$E294,COLUMN(REFERENCEMENT_ACCESSOIRES[[#Headers],[PRODUITS D''ETANCHEITE]])))=0,"",INDIRECT(NOM_FR_ACCESSOIRES&amp;ADDRESS('PR-tampon'!$E294,COLUMN(REFERENCEMENT_ACCESSOIRES[[#Headers],[PRODUITS D''ETANCHEITE]]))))))</f>
        <v/>
      </c>
      <c r="N328" s="30" t="str">
        <f ca="1">IF('PR-tampon'!$E294="","",IF('PR-tampon'!$E294=0,"",INDIRECT(NOM_FR_ACCESSOIRES&amp;ADDRESS('PR-tampon'!$E294,COLUMN(REFERENCEMENT_ACCESSOIRES[[#Headers],[CHAPE OU MORTIER VISE]])))))</f>
        <v/>
      </c>
      <c r="O328" s="30" t="str">
        <f ca="1">IF('PR-tampon'!$E294="","",IF('PR-tampon'!$E294=0,"",IF(INDIRECT(NOM_FR_ACCESSOIRES&amp;ADDRESS('PR-tampon'!$E294,COLUMN(REFERENCEMENT_ACCESSOIRES[[#Headers],[RESULTAT TYPE ISOLANT]])))=0,"",INDIRECT(NOM_FR_ACCESSOIRES&amp;ADDRESS('PR-tampon'!$E294,COLUMN(REFERENCEMENT_ACCESSOIRES[[#Headers],[RESULTAT TYPE ISOLANT]]))))))</f>
        <v/>
      </c>
    </row>
    <row r="329" spans="2:15" ht="70.150000000000006" customHeight="1" x14ac:dyDescent="0.25">
      <c r="B329" s="8" t="str">
        <f ca="1">IF('PR-tampon'!E295="","",IF('PR-tampon'!E295=0,"",INDIRECT(NOM_FR_ACCESSOIRES&amp;ADDRESS('PR-tampon'!$E295,COLUMN(REFERENCEMENT_ACCESSOIRES[[#Headers],[DATE REFERENCEMENT]])))))</f>
        <v/>
      </c>
      <c r="C329" s="2" t="str">
        <f ca="1">IF('PR-tampon'!E295="","",IF('PR-tampon'!E295=0,"",INDIRECT(NOM_FR_ACCESSOIRES&amp;ADDRESS('PR-tampon'!$E295,COLUMN(REFERENCEMENT_ACCESSOIRES[[#Headers],[TYPE DE PROCEDE]])))))</f>
        <v/>
      </c>
      <c r="D329" s="2" t="str">
        <f ca="1">IF('PR-tampon'!E295="","",IF('PR-tampon'!E295=0,"",INDIRECT(NOM_FR_ACCESSOIRES&amp;ADDRESS('PR-tampon'!$E295,COLUMN(REFERENCEMENT_ACCESSOIRES[[#Headers],[NOM COMMERCIAL DU PROCEDE]])))))</f>
        <v/>
      </c>
      <c r="E329" s="2" t="str">
        <f ca="1">IF('PR-tampon'!E295="","",IF('PR-tampon'!E295=0,"",INDIRECT(NOM_FR_ACCESSOIRES&amp;ADDRESS('PR-tampon'!$E295,COLUMN(REFERENCEMENT_ACCESSOIRES[[#Headers],[FABRICANT/TITULAIRE]])))))</f>
        <v/>
      </c>
      <c r="F329" s="2" t="str">
        <f ca="1">IF('PR-tampon'!E295="","",IF('PR-tampon'!E295=0,"",INDIRECT(NOM_FR_ACCESSOIRES&amp;ADDRESS('PR-tampon'!$E295,COLUMN(REFERENCEMENT_ACCESSOIRES[[#Headers],[TYPE DE DOCUMENT DE REFERENCE]])))))</f>
        <v/>
      </c>
      <c r="G329" s="2" t="str">
        <f ca="1">IF('PR-tampon'!E295="","",IF('PR-tampon'!E295=0,"",INDIRECT(NOM_FR_ACCESSOIRES&amp;ADDRESS('PR-tampon'!$E295,COLUMN(REFERENCEMENT_ACCESSOIRES[[#Headers],[REF]])))))</f>
        <v/>
      </c>
      <c r="H329" s="8" t="str">
        <f ca="1">IF('PR-tampon'!E295="","",IF('PR-tampon'!E295=0,"",INDIRECT(NOM_FR_ACCESSOIRES&amp;ADDRESS('PR-tampon'!$E295,COLUMN(REFERENCEMENT_ACCESSOIRES[[#Headers],[AVIS LIMITE AU]])))))</f>
        <v/>
      </c>
      <c r="I329" s="8" t="str">
        <f ca="1">IF('PR-tampon'!E295="","",IF('PR-tampon'!E295=0,"",INDIRECT(NOM_FR_ACCESSOIRES&amp;ADDRESS('PR-tampon'!$E295,COLUMN(REFERENCEMENT_ACCESSOIRES[[#Headers],[TC/TNC
dans le domaine d''emploi visé]])))))</f>
        <v/>
      </c>
      <c r="J329" s="30" t="str">
        <f ca="1">IF('PR-tampon'!E295="","",IF('PR-tampon'!E295=0,"",INDIRECT(NOM_FR_ACCESSOIRES&amp;ADDRESS('PR-tampon'!$E295,COLUMN(REFERENCEMENT_ACCESSOIRES[[#Headers],[TYPE DE POSE]])))))</f>
        <v/>
      </c>
      <c r="K329" s="30" t="str">
        <f ca="1">IF('PR-tampon'!E295="","",IF('PR-tampon'!E295=0,"",IF(INDIRECT(NOM_FR_ACCESSOIRES&amp;ADDRESS('PR-tampon'!$E295,COLUMN(REFERENCEMENT_ACCESSOIRES[[#Headers],[OBSERVATIONS SUR DOMAINE D''EMPLOI]])))=0,"",INDIRECT(NOM_FR_ACCESSOIRES&amp;ADDRESS('PR-tampon'!$E295,COLUMN(REFERENCEMENT_ACCESSOIRES[[#Headers],[OBSERVATIONS SUR DOMAINE D''EMPLOI]]))))))</f>
        <v/>
      </c>
      <c r="L329" s="30" t="str">
        <f ca="1">IF('PR-tampon'!$E295="","",IF('PR-tampon'!$E295=0,"",INDIRECT(NOM_FR_ACCESSOIRES&amp;ADDRESS('PR-tampon'!$E295,COLUMN(REFERENCEMENT_ACCESSOIRES[[#Headers],[REVETEMENT VISE]])))))</f>
        <v/>
      </c>
      <c r="M329" s="30" t="str">
        <f ca="1">IF('PR-tampon'!$E295="","",IF('PR-tampon'!$E295=0,"",IF(INDIRECT(NOM_FR_ACCESSOIRES&amp;ADDRESS('PR-tampon'!$E295,COLUMN(REFERENCEMENT_ACCESSOIRES[[#Headers],[PRODUITS D''ETANCHEITE]])))=0,"",INDIRECT(NOM_FR_ACCESSOIRES&amp;ADDRESS('PR-tampon'!$E295,COLUMN(REFERENCEMENT_ACCESSOIRES[[#Headers],[PRODUITS D''ETANCHEITE]]))))))</f>
        <v/>
      </c>
      <c r="N329" s="30" t="str">
        <f ca="1">IF('PR-tampon'!$E295="","",IF('PR-tampon'!$E295=0,"",INDIRECT(NOM_FR_ACCESSOIRES&amp;ADDRESS('PR-tampon'!$E295,COLUMN(REFERENCEMENT_ACCESSOIRES[[#Headers],[CHAPE OU MORTIER VISE]])))))</f>
        <v/>
      </c>
      <c r="O329" s="30" t="str">
        <f ca="1">IF('PR-tampon'!$E295="","",IF('PR-tampon'!$E295=0,"",IF(INDIRECT(NOM_FR_ACCESSOIRES&amp;ADDRESS('PR-tampon'!$E295,COLUMN(REFERENCEMENT_ACCESSOIRES[[#Headers],[RESULTAT TYPE ISOLANT]])))=0,"",INDIRECT(NOM_FR_ACCESSOIRES&amp;ADDRESS('PR-tampon'!$E295,COLUMN(REFERENCEMENT_ACCESSOIRES[[#Headers],[RESULTAT TYPE ISOLANT]]))))))</f>
        <v/>
      </c>
    </row>
    <row r="330" spans="2:15" ht="70.150000000000006" customHeight="1" x14ac:dyDescent="0.25">
      <c r="B330" s="8" t="str">
        <f ca="1">IF('PR-tampon'!E296="","",IF('PR-tampon'!E296=0,"",INDIRECT(NOM_FR_ACCESSOIRES&amp;ADDRESS('PR-tampon'!$E296,COLUMN(REFERENCEMENT_ACCESSOIRES[[#Headers],[DATE REFERENCEMENT]])))))</f>
        <v/>
      </c>
      <c r="C330" s="2" t="str">
        <f ca="1">IF('PR-tampon'!E296="","",IF('PR-tampon'!E296=0,"",INDIRECT(NOM_FR_ACCESSOIRES&amp;ADDRESS('PR-tampon'!$E296,COLUMN(REFERENCEMENT_ACCESSOIRES[[#Headers],[TYPE DE PROCEDE]])))))</f>
        <v/>
      </c>
      <c r="D330" s="2" t="str">
        <f ca="1">IF('PR-tampon'!E296="","",IF('PR-tampon'!E296=0,"",INDIRECT(NOM_FR_ACCESSOIRES&amp;ADDRESS('PR-tampon'!$E296,COLUMN(REFERENCEMENT_ACCESSOIRES[[#Headers],[NOM COMMERCIAL DU PROCEDE]])))))</f>
        <v/>
      </c>
      <c r="E330" s="2" t="str">
        <f ca="1">IF('PR-tampon'!E296="","",IF('PR-tampon'!E296=0,"",INDIRECT(NOM_FR_ACCESSOIRES&amp;ADDRESS('PR-tampon'!$E296,COLUMN(REFERENCEMENT_ACCESSOIRES[[#Headers],[FABRICANT/TITULAIRE]])))))</f>
        <v/>
      </c>
      <c r="F330" s="2" t="str">
        <f ca="1">IF('PR-tampon'!E296="","",IF('PR-tampon'!E296=0,"",INDIRECT(NOM_FR_ACCESSOIRES&amp;ADDRESS('PR-tampon'!$E296,COLUMN(REFERENCEMENT_ACCESSOIRES[[#Headers],[TYPE DE DOCUMENT DE REFERENCE]])))))</f>
        <v/>
      </c>
      <c r="G330" s="2" t="str">
        <f ca="1">IF('PR-tampon'!E296="","",IF('PR-tampon'!E296=0,"",INDIRECT(NOM_FR_ACCESSOIRES&amp;ADDRESS('PR-tampon'!$E296,COLUMN(REFERENCEMENT_ACCESSOIRES[[#Headers],[REF]])))))</f>
        <v/>
      </c>
      <c r="H330" s="8" t="str">
        <f ca="1">IF('PR-tampon'!E296="","",IF('PR-tampon'!E296=0,"",INDIRECT(NOM_FR_ACCESSOIRES&amp;ADDRESS('PR-tampon'!$E296,COLUMN(REFERENCEMENT_ACCESSOIRES[[#Headers],[AVIS LIMITE AU]])))))</f>
        <v/>
      </c>
      <c r="I330" s="8" t="str">
        <f ca="1">IF('PR-tampon'!E296="","",IF('PR-tampon'!E296=0,"",INDIRECT(NOM_FR_ACCESSOIRES&amp;ADDRESS('PR-tampon'!$E296,COLUMN(REFERENCEMENT_ACCESSOIRES[[#Headers],[TC/TNC
dans le domaine d''emploi visé]])))))</f>
        <v/>
      </c>
      <c r="J330" s="30" t="str">
        <f ca="1">IF('PR-tampon'!E296="","",IF('PR-tampon'!E296=0,"",INDIRECT(NOM_FR_ACCESSOIRES&amp;ADDRESS('PR-tampon'!$E296,COLUMN(REFERENCEMENT_ACCESSOIRES[[#Headers],[TYPE DE POSE]])))))</f>
        <v/>
      </c>
      <c r="K330" s="30" t="str">
        <f ca="1">IF('PR-tampon'!E296="","",IF('PR-tampon'!E296=0,"",IF(INDIRECT(NOM_FR_ACCESSOIRES&amp;ADDRESS('PR-tampon'!$E296,COLUMN(REFERENCEMENT_ACCESSOIRES[[#Headers],[OBSERVATIONS SUR DOMAINE D''EMPLOI]])))=0,"",INDIRECT(NOM_FR_ACCESSOIRES&amp;ADDRESS('PR-tampon'!$E296,COLUMN(REFERENCEMENT_ACCESSOIRES[[#Headers],[OBSERVATIONS SUR DOMAINE D''EMPLOI]]))))))</f>
        <v/>
      </c>
      <c r="L330" s="30" t="str">
        <f ca="1">IF('PR-tampon'!$E296="","",IF('PR-tampon'!$E296=0,"",INDIRECT(NOM_FR_ACCESSOIRES&amp;ADDRESS('PR-tampon'!$E296,COLUMN(REFERENCEMENT_ACCESSOIRES[[#Headers],[REVETEMENT VISE]])))))</f>
        <v/>
      </c>
      <c r="M330" s="30" t="str">
        <f ca="1">IF('PR-tampon'!$E296="","",IF('PR-tampon'!$E296=0,"",IF(INDIRECT(NOM_FR_ACCESSOIRES&amp;ADDRESS('PR-tampon'!$E296,COLUMN(REFERENCEMENT_ACCESSOIRES[[#Headers],[PRODUITS D''ETANCHEITE]])))=0,"",INDIRECT(NOM_FR_ACCESSOIRES&amp;ADDRESS('PR-tampon'!$E296,COLUMN(REFERENCEMENT_ACCESSOIRES[[#Headers],[PRODUITS D''ETANCHEITE]]))))))</f>
        <v/>
      </c>
      <c r="N330" s="30" t="str">
        <f ca="1">IF('PR-tampon'!$E296="","",IF('PR-tampon'!$E296=0,"",INDIRECT(NOM_FR_ACCESSOIRES&amp;ADDRESS('PR-tampon'!$E296,COLUMN(REFERENCEMENT_ACCESSOIRES[[#Headers],[CHAPE OU MORTIER VISE]])))))</f>
        <v/>
      </c>
      <c r="O330" s="30" t="str">
        <f ca="1">IF('PR-tampon'!$E296="","",IF('PR-tampon'!$E296=0,"",IF(INDIRECT(NOM_FR_ACCESSOIRES&amp;ADDRESS('PR-tampon'!$E296,COLUMN(REFERENCEMENT_ACCESSOIRES[[#Headers],[RESULTAT TYPE ISOLANT]])))=0,"",INDIRECT(NOM_FR_ACCESSOIRES&amp;ADDRESS('PR-tampon'!$E296,COLUMN(REFERENCEMENT_ACCESSOIRES[[#Headers],[RESULTAT TYPE ISOLANT]]))))))</f>
        <v/>
      </c>
    </row>
    <row r="331" spans="2:15" ht="70.150000000000006" customHeight="1" x14ac:dyDescent="0.25">
      <c r="B331" s="8" t="str">
        <f ca="1">IF('PR-tampon'!E297="","",IF('PR-tampon'!E297=0,"",INDIRECT(NOM_FR_ACCESSOIRES&amp;ADDRESS('PR-tampon'!$E297,COLUMN(REFERENCEMENT_ACCESSOIRES[[#Headers],[DATE REFERENCEMENT]])))))</f>
        <v/>
      </c>
      <c r="C331" s="2" t="str">
        <f ca="1">IF('PR-tampon'!E297="","",IF('PR-tampon'!E297=0,"",INDIRECT(NOM_FR_ACCESSOIRES&amp;ADDRESS('PR-tampon'!$E297,COLUMN(REFERENCEMENT_ACCESSOIRES[[#Headers],[TYPE DE PROCEDE]])))))</f>
        <v/>
      </c>
      <c r="D331" s="2" t="str">
        <f ca="1">IF('PR-tampon'!E297="","",IF('PR-tampon'!E297=0,"",INDIRECT(NOM_FR_ACCESSOIRES&amp;ADDRESS('PR-tampon'!$E297,COLUMN(REFERENCEMENT_ACCESSOIRES[[#Headers],[NOM COMMERCIAL DU PROCEDE]])))))</f>
        <v/>
      </c>
      <c r="E331" s="2" t="str">
        <f ca="1">IF('PR-tampon'!E297="","",IF('PR-tampon'!E297=0,"",INDIRECT(NOM_FR_ACCESSOIRES&amp;ADDRESS('PR-tampon'!$E297,COLUMN(REFERENCEMENT_ACCESSOIRES[[#Headers],[FABRICANT/TITULAIRE]])))))</f>
        <v/>
      </c>
      <c r="F331" s="2" t="str">
        <f ca="1">IF('PR-tampon'!E297="","",IF('PR-tampon'!E297=0,"",INDIRECT(NOM_FR_ACCESSOIRES&amp;ADDRESS('PR-tampon'!$E297,COLUMN(REFERENCEMENT_ACCESSOIRES[[#Headers],[TYPE DE DOCUMENT DE REFERENCE]])))))</f>
        <v/>
      </c>
      <c r="G331" s="2" t="str">
        <f ca="1">IF('PR-tampon'!E297="","",IF('PR-tampon'!E297=0,"",INDIRECT(NOM_FR_ACCESSOIRES&amp;ADDRESS('PR-tampon'!$E297,COLUMN(REFERENCEMENT_ACCESSOIRES[[#Headers],[REF]])))))</f>
        <v/>
      </c>
      <c r="H331" s="8" t="str">
        <f ca="1">IF('PR-tampon'!E297="","",IF('PR-tampon'!E297=0,"",INDIRECT(NOM_FR_ACCESSOIRES&amp;ADDRESS('PR-tampon'!$E297,COLUMN(REFERENCEMENT_ACCESSOIRES[[#Headers],[AVIS LIMITE AU]])))))</f>
        <v/>
      </c>
      <c r="I331" s="8" t="str">
        <f ca="1">IF('PR-tampon'!E297="","",IF('PR-tampon'!E297=0,"",INDIRECT(NOM_FR_ACCESSOIRES&amp;ADDRESS('PR-tampon'!$E297,COLUMN(REFERENCEMENT_ACCESSOIRES[[#Headers],[TC/TNC
dans le domaine d''emploi visé]])))))</f>
        <v/>
      </c>
      <c r="J331" s="30" t="str">
        <f ca="1">IF('PR-tampon'!E297="","",IF('PR-tampon'!E297=0,"",INDIRECT(NOM_FR_ACCESSOIRES&amp;ADDRESS('PR-tampon'!$E297,COLUMN(REFERENCEMENT_ACCESSOIRES[[#Headers],[TYPE DE POSE]])))))</f>
        <v/>
      </c>
      <c r="K331" s="30" t="str">
        <f ca="1">IF('PR-tampon'!E297="","",IF('PR-tampon'!E297=0,"",IF(INDIRECT(NOM_FR_ACCESSOIRES&amp;ADDRESS('PR-tampon'!$E297,COLUMN(REFERENCEMENT_ACCESSOIRES[[#Headers],[OBSERVATIONS SUR DOMAINE D''EMPLOI]])))=0,"",INDIRECT(NOM_FR_ACCESSOIRES&amp;ADDRESS('PR-tampon'!$E297,COLUMN(REFERENCEMENT_ACCESSOIRES[[#Headers],[OBSERVATIONS SUR DOMAINE D''EMPLOI]]))))))</f>
        <v/>
      </c>
      <c r="L331" s="30" t="str">
        <f ca="1">IF('PR-tampon'!$E297="","",IF('PR-tampon'!$E297=0,"",INDIRECT(NOM_FR_ACCESSOIRES&amp;ADDRESS('PR-tampon'!$E297,COLUMN(REFERENCEMENT_ACCESSOIRES[[#Headers],[REVETEMENT VISE]])))))</f>
        <v/>
      </c>
      <c r="M331" s="30" t="str">
        <f ca="1">IF('PR-tampon'!$E297="","",IF('PR-tampon'!$E297=0,"",IF(INDIRECT(NOM_FR_ACCESSOIRES&amp;ADDRESS('PR-tampon'!$E297,COLUMN(REFERENCEMENT_ACCESSOIRES[[#Headers],[PRODUITS D''ETANCHEITE]])))=0,"",INDIRECT(NOM_FR_ACCESSOIRES&amp;ADDRESS('PR-tampon'!$E297,COLUMN(REFERENCEMENT_ACCESSOIRES[[#Headers],[PRODUITS D''ETANCHEITE]]))))))</f>
        <v/>
      </c>
      <c r="N331" s="30" t="str">
        <f ca="1">IF('PR-tampon'!$E297="","",IF('PR-tampon'!$E297=0,"",INDIRECT(NOM_FR_ACCESSOIRES&amp;ADDRESS('PR-tampon'!$E297,COLUMN(REFERENCEMENT_ACCESSOIRES[[#Headers],[CHAPE OU MORTIER VISE]])))))</f>
        <v/>
      </c>
      <c r="O331" s="30" t="str">
        <f ca="1">IF('PR-tampon'!$E297="","",IF('PR-tampon'!$E297=0,"",IF(INDIRECT(NOM_FR_ACCESSOIRES&amp;ADDRESS('PR-tampon'!$E297,COLUMN(REFERENCEMENT_ACCESSOIRES[[#Headers],[RESULTAT TYPE ISOLANT]])))=0,"",INDIRECT(NOM_FR_ACCESSOIRES&amp;ADDRESS('PR-tampon'!$E297,COLUMN(REFERENCEMENT_ACCESSOIRES[[#Headers],[RESULTAT TYPE ISOLANT]]))))))</f>
        <v/>
      </c>
    </row>
    <row r="332" spans="2:15" ht="70.150000000000006" customHeight="1" x14ac:dyDescent="0.25">
      <c r="B332" s="8" t="str">
        <f ca="1">IF('PR-tampon'!E298="","",IF('PR-tampon'!E298=0,"",INDIRECT(NOM_FR_ACCESSOIRES&amp;ADDRESS('PR-tampon'!$E298,COLUMN(REFERENCEMENT_ACCESSOIRES[[#Headers],[DATE REFERENCEMENT]])))))</f>
        <v/>
      </c>
      <c r="C332" s="2" t="str">
        <f ca="1">IF('PR-tampon'!E298="","",IF('PR-tampon'!E298=0,"",INDIRECT(NOM_FR_ACCESSOIRES&amp;ADDRESS('PR-tampon'!$E298,COLUMN(REFERENCEMENT_ACCESSOIRES[[#Headers],[TYPE DE PROCEDE]])))))</f>
        <v/>
      </c>
      <c r="D332" s="2" t="str">
        <f ca="1">IF('PR-tampon'!E298="","",IF('PR-tampon'!E298=0,"",INDIRECT(NOM_FR_ACCESSOIRES&amp;ADDRESS('PR-tampon'!$E298,COLUMN(REFERENCEMENT_ACCESSOIRES[[#Headers],[NOM COMMERCIAL DU PROCEDE]])))))</f>
        <v/>
      </c>
      <c r="E332" s="2" t="str">
        <f ca="1">IF('PR-tampon'!E298="","",IF('PR-tampon'!E298=0,"",INDIRECT(NOM_FR_ACCESSOIRES&amp;ADDRESS('PR-tampon'!$E298,COLUMN(REFERENCEMENT_ACCESSOIRES[[#Headers],[FABRICANT/TITULAIRE]])))))</f>
        <v/>
      </c>
      <c r="F332" s="2" t="str">
        <f ca="1">IF('PR-tampon'!E298="","",IF('PR-tampon'!E298=0,"",INDIRECT(NOM_FR_ACCESSOIRES&amp;ADDRESS('PR-tampon'!$E298,COLUMN(REFERENCEMENT_ACCESSOIRES[[#Headers],[TYPE DE DOCUMENT DE REFERENCE]])))))</f>
        <v/>
      </c>
      <c r="G332" s="2" t="str">
        <f ca="1">IF('PR-tampon'!E298="","",IF('PR-tampon'!E298=0,"",INDIRECT(NOM_FR_ACCESSOIRES&amp;ADDRESS('PR-tampon'!$E298,COLUMN(REFERENCEMENT_ACCESSOIRES[[#Headers],[REF]])))))</f>
        <v/>
      </c>
      <c r="H332" s="8" t="str">
        <f ca="1">IF('PR-tampon'!E298="","",IF('PR-tampon'!E298=0,"",INDIRECT(NOM_FR_ACCESSOIRES&amp;ADDRESS('PR-tampon'!$E298,COLUMN(REFERENCEMENT_ACCESSOIRES[[#Headers],[AVIS LIMITE AU]])))))</f>
        <v/>
      </c>
      <c r="I332" s="8" t="str">
        <f ca="1">IF('PR-tampon'!E298="","",IF('PR-tampon'!E298=0,"",INDIRECT(NOM_FR_ACCESSOIRES&amp;ADDRESS('PR-tampon'!$E298,COLUMN(REFERENCEMENT_ACCESSOIRES[[#Headers],[TC/TNC
dans le domaine d''emploi visé]])))))</f>
        <v/>
      </c>
      <c r="J332" s="30" t="str">
        <f ca="1">IF('PR-tampon'!E298="","",IF('PR-tampon'!E298=0,"",INDIRECT(NOM_FR_ACCESSOIRES&amp;ADDRESS('PR-tampon'!$E298,COLUMN(REFERENCEMENT_ACCESSOIRES[[#Headers],[TYPE DE POSE]])))))</f>
        <v/>
      </c>
      <c r="K332" s="30" t="str">
        <f ca="1">IF('PR-tampon'!E298="","",IF('PR-tampon'!E298=0,"",IF(INDIRECT(NOM_FR_ACCESSOIRES&amp;ADDRESS('PR-tampon'!$E298,COLUMN(REFERENCEMENT_ACCESSOIRES[[#Headers],[OBSERVATIONS SUR DOMAINE D''EMPLOI]])))=0,"",INDIRECT(NOM_FR_ACCESSOIRES&amp;ADDRESS('PR-tampon'!$E298,COLUMN(REFERENCEMENT_ACCESSOIRES[[#Headers],[OBSERVATIONS SUR DOMAINE D''EMPLOI]]))))))</f>
        <v/>
      </c>
      <c r="L332" s="30" t="str">
        <f ca="1">IF('PR-tampon'!$E298="","",IF('PR-tampon'!$E298=0,"",INDIRECT(NOM_FR_ACCESSOIRES&amp;ADDRESS('PR-tampon'!$E298,COLUMN(REFERENCEMENT_ACCESSOIRES[[#Headers],[REVETEMENT VISE]])))))</f>
        <v/>
      </c>
      <c r="M332" s="30" t="str">
        <f ca="1">IF('PR-tampon'!$E298="","",IF('PR-tampon'!$E298=0,"",IF(INDIRECT(NOM_FR_ACCESSOIRES&amp;ADDRESS('PR-tampon'!$E298,COLUMN(REFERENCEMENT_ACCESSOIRES[[#Headers],[PRODUITS D''ETANCHEITE]])))=0,"",INDIRECT(NOM_FR_ACCESSOIRES&amp;ADDRESS('PR-tampon'!$E298,COLUMN(REFERENCEMENT_ACCESSOIRES[[#Headers],[PRODUITS D''ETANCHEITE]]))))))</f>
        <v/>
      </c>
      <c r="N332" s="30" t="str">
        <f ca="1">IF('PR-tampon'!$E298="","",IF('PR-tampon'!$E298=0,"",INDIRECT(NOM_FR_ACCESSOIRES&amp;ADDRESS('PR-tampon'!$E298,COLUMN(REFERENCEMENT_ACCESSOIRES[[#Headers],[CHAPE OU MORTIER VISE]])))))</f>
        <v/>
      </c>
      <c r="O332" s="30" t="str">
        <f ca="1">IF('PR-tampon'!$E298="","",IF('PR-tampon'!$E298=0,"",IF(INDIRECT(NOM_FR_ACCESSOIRES&amp;ADDRESS('PR-tampon'!$E298,COLUMN(REFERENCEMENT_ACCESSOIRES[[#Headers],[RESULTAT TYPE ISOLANT]])))=0,"",INDIRECT(NOM_FR_ACCESSOIRES&amp;ADDRESS('PR-tampon'!$E298,COLUMN(REFERENCEMENT_ACCESSOIRES[[#Headers],[RESULTAT TYPE ISOLANT]]))))))</f>
        <v/>
      </c>
    </row>
    <row r="333" spans="2:15" ht="70.150000000000006" customHeight="1" x14ac:dyDescent="0.25">
      <c r="B333" s="8" t="str">
        <f ca="1">IF('PR-tampon'!E299="","",IF('PR-tampon'!E299=0,"",INDIRECT(NOM_FR_ACCESSOIRES&amp;ADDRESS('PR-tampon'!$E299,COLUMN(REFERENCEMENT_ACCESSOIRES[[#Headers],[DATE REFERENCEMENT]])))))</f>
        <v/>
      </c>
      <c r="C333" s="2" t="str">
        <f ca="1">IF('PR-tampon'!E299="","",IF('PR-tampon'!E299=0,"",INDIRECT(NOM_FR_ACCESSOIRES&amp;ADDRESS('PR-tampon'!$E299,COLUMN(REFERENCEMENT_ACCESSOIRES[[#Headers],[TYPE DE PROCEDE]])))))</f>
        <v/>
      </c>
      <c r="D333" s="2" t="str">
        <f ca="1">IF('PR-tampon'!E299="","",IF('PR-tampon'!E299=0,"",INDIRECT(NOM_FR_ACCESSOIRES&amp;ADDRESS('PR-tampon'!$E299,COLUMN(REFERENCEMENT_ACCESSOIRES[[#Headers],[NOM COMMERCIAL DU PROCEDE]])))))</f>
        <v/>
      </c>
      <c r="E333" s="2" t="str">
        <f ca="1">IF('PR-tampon'!E299="","",IF('PR-tampon'!E299=0,"",INDIRECT(NOM_FR_ACCESSOIRES&amp;ADDRESS('PR-tampon'!$E299,COLUMN(REFERENCEMENT_ACCESSOIRES[[#Headers],[FABRICANT/TITULAIRE]])))))</f>
        <v/>
      </c>
      <c r="F333" s="2" t="str">
        <f ca="1">IF('PR-tampon'!E299="","",IF('PR-tampon'!E299=0,"",INDIRECT(NOM_FR_ACCESSOIRES&amp;ADDRESS('PR-tampon'!$E299,COLUMN(REFERENCEMENT_ACCESSOIRES[[#Headers],[TYPE DE DOCUMENT DE REFERENCE]])))))</f>
        <v/>
      </c>
      <c r="G333" s="2" t="str">
        <f ca="1">IF('PR-tampon'!E299="","",IF('PR-tampon'!E299=0,"",INDIRECT(NOM_FR_ACCESSOIRES&amp;ADDRESS('PR-tampon'!$E299,COLUMN(REFERENCEMENT_ACCESSOIRES[[#Headers],[REF]])))))</f>
        <v/>
      </c>
      <c r="H333" s="8" t="str">
        <f ca="1">IF('PR-tampon'!E299="","",IF('PR-tampon'!E299=0,"",INDIRECT(NOM_FR_ACCESSOIRES&amp;ADDRESS('PR-tampon'!$E299,COLUMN(REFERENCEMENT_ACCESSOIRES[[#Headers],[AVIS LIMITE AU]])))))</f>
        <v/>
      </c>
      <c r="I333" s="8" t="str">
        <f ca="1">IF('PR-tampon'!E299="","",IF('PR-tampon'!E299=0,"",INDIRECT(NOM_FR_ACCESSOIRES&amp;ADDRESS('PR-tampon'!$E299,COLUMN(REFERENCEMENT_ACCESSOIRES[[#Headers],[TC/TNC
dans le domaine d''emploi visé]])))))</f>
        <v/>
      </c>
      <c r="J333" s="30" t="str">
        <f ca="1">IF('PR-tampon'!E299="","",IF('PR-tampon'!E299=0,"",INDIRECT(NOM_FR_ACCESSOIRES&amp;ADDRESS('PR-tampon'!$E299,COLUMN(REFERENCEMENT_ACCESSOIRES[[#Headers],[TYPE DE POSE]])))))</f>
        <v/>
      </c>
      <c r="K333" s="30" t="str">
        <f ca="1">IF('PR-tampon'!E299="","",IF('PR-tampon'!E299=0,"",IF(INDIRECT(NOM_FR_ACCESSOIRES&amp;ADDRESS('PR-tampon'!$E299,COLUMN(REFERENCEMENT_ACCESSOIRES[[#Headers],[OBSERVATIONS SUR DOMAINE D''EMPLOI]])))=0,"",INDIRECT(NOM_FR_ACCESSOIRES&amp;ADDRESS('PR-tampon'!$E299,COLUMN(REFERENCEMENT_ACCESSOIRES[[#Headers],[OBSERVATIONS SUR DOMAINE D''EMPLOI]]))))))</f>
        <v/>
      </c>
      <c r="L333" s="30" t="str">
        <f ca="1">IF('PR-tampon'!$E299="","",IF('PR-tampon'!$E299=0,"",INDIRECT(NOM_FR_ACCESSOIRES&amp;ADDRESS('PR-tampon'!$E299,COLUMN(REFERENCEMENT_ACCESSOIRES[[#Headers],[REVETEMENT VISE]])))))</f>
        <v/>
      </c>
      <c r="M333" s="30" t="str">
        <f ca="1">IF('PR-tampon'!$E299="","",IF('PR-tampon'!$E299=0,"",IF(INDIRECT(NOM_FR_ACCESSOIRES&amp;ADDRESS('PR-tampon'!$E299,COLUMN(REFERENCEMENT_ACCESSOIRES[[#Headers],[PRODUITS D''ETANCHEITE]])))=0,"",INDIRECT(NOM_FR_ACCESSOIRES&amp;ADDRESS('PR-tampon'!$E299,COLUMN(REFERENCEMENT_ACCESSOIRES[[#Headers],[PRODUITS D''ETANCHEITE]]))))))</f>
        <v/>
      </c>
      <c r="N333" s="30" t="str">
        <f ca="1">IF('PR-tampon'!$E299="","",IF('PR-tampon'!$E299=0,"",INDIRECT(NOM_FR_ACCESSOIRES&amp;ADDRESS('PR-tampon'!$E299,COLUMN(REFERENCEMENT_ACCESSOIRES[[#Headers],[CHAPE OU MORTIER VISE]])))))</f>
        <v/>
      </c>
      <c r="O333" s="30" t="str">
        <f ca="1">IF('PR-tampon'!$E299="","",IF('PR-tampon'!$E299=0,"",IF(INDIRECT(NOM_FR_ACCESSOIRES&amp;ADDRESS('PR-tampon'!$E299,COLUMN(REFERENCEMENT_ACCESSOIRES[[#Headers],[RESULTAT TYPE ISOLANT]])))=0,"",INDIRECT(NOM_FR_ACCESSOIRES&amp;ADDRESS('PR-tampon'!$E299,COLUMN(REFERENCEMENT_ACCESSOIRES[[#Headers],[RESULTAT TYPE ISOLANT]]))))))</f>
        <v/>
      </c>
    </row>
    <row r="334" spans="2:15" ht="70.150000000000006" customHeight="1" x14ac:dyDescent="0.25">
      <c r="B334" s="8" t="str">
        <f ca="1">IF('PR-tampon'!E300="","",IF('PR-tampon'!E300=0,"",INDIRECT(NOM_FR_ACCESSOIRES&amp;ADDRESS('PR-tampon'!$E300,COLUMN(REFERENCEMENT_ACCESSOIRES[[#Headers],[DATE REFERENCEMENT]])))))</f>
        <v/>
      </c>
      <c r="C334" s="2" t="str">
        <f ca="1">IF('PR-tampon'!E300="","",IF('PR-tampon'!E300=0,"",INDIRECT(NOM_FR_ACCESSOIRES&amp;ADDRESS('PR-tampon'!$E300,COLUMN(REFERENCEMENT_ACCESSOIRES[[#Headers],[TYPE DE PROCEDE]])))))</f>
        <v/>
      </c>
      <c r="D334" s="2" t="str">
        <f ca="1">IF('PR-tampon'!E300="","",IF('PR-tampon'!E300=0,"",INDIRECT(NOM_FR_ACCESSOIRES&amp;ADDRESS('PR-tampon'!$E300,COLUMN(REFERENCEMENT_ACCESSOIRES[[#Headers],[NOM COMMERCIAL DU PROCEDE]])))))</f>
        <v/>
      </c>
      <c r="E334" s="2" t="str">
        <f ca="1">IF('PR-tampon'!E300="","",IF('PR-tampon'!E300=0,"",INDIRECT(NOM_FR_ACCESSOIRES&amp;ADDRESS('PR-tampon'!$E300,COLUMN(REFERENCEMENT_ACCESSOIRES[[#Headers],[FABRICANT/TITULAIRE]])))))</f>
        <v/>
      </c>
      <c r="F334" s="2" t="str">
        <f ca="1">IF('PR-tampon'!E300="","",IF('PR-tampon'!E300=0,"",INDIRECT(NOM_FR_ACCESSOIRES&amp;ADDRESS('PR-tampon'!$E300,COLUMN(REFERENCEMENT_ACCESSOIRES[[#Headers],[TYPE DE DOCUMENT DE REFERENCE]])))))</f>
        <v/>
      </c>
      <c r="G334" s="2" t="str">
        <f ca="1">IF('PR-tampon'!E300="","",IF('PR-tampon'!E300=0,"",INDIRECT(NOM_FR_ACCESSOIRES&amp;ADDRESS('PR-tampon'!$E300,COLUMN(REFERENCEMENT_ACCESSOIRES[[#Headers],[REF]])))))</f>
        <v/>
      </c>
      <c r="H334" s="8" t="str">
        <f ca="1">IF('PR-tampon'!E300="","",IF('PR-tampon'!E300=0,"",INDIRECT(NOM_FR_ACCESSOIRES&amp;ADDRESS('PR-tampon'!$E300,COLUMN(REFERENCEMENT_ACCESSOIRES[[#Headers],[AVIS LIMITE AU]])))))</f>
        <v/>
      </c>
      <c r="I334" s="8" t="str">
        <f ca="1">IF('PR-tampon'!E300="","",IF('PR-tampon'!E300=0,"",INDIRECT(NOM_FR_ACCESSOIRES&amp;ADDRESS('PR-tampon'!$E300,COLUMN(REFERENCEMENT_ACCESSOIRES[[#Headers],[TC/TNC
dans le domaine d''emploi visé]])))))</f>
        <v/>
      </c>
      <c r="J334" s="30" t="str">
        <f ca="1">IF('PR-tampon'!E300="","",IF('PR-tampon'!E300=0,"",INDIRECT(NOM_FR_ACCESSOIRES&amp;ADDRESS('PR-tampon'!$E300,COLUMN(REFERENCEMENT_ACCESSOIRES[[#Headers],[TYPE DE POSE]])))))</f>
        <v/>
      </c>
      <c r="K334" s="30" t="str">
        <f ca="1">IF('PR-tampon'!E300="","",IF('PR-tampon'!E300=0,"",IF(INDIRECT(NOM_FR_ACCESSOIRES&amp;ADDRESS('PR-tampon'!$E300,COLUMN(REFERENCEMENT_ACCESSOIRES[[#Headers],[OBSERVATIONS SUR DOMAINE D''EMPLOI]])))=0,"",INDIRECT(NOM_FR_ACCESSOIRES&amp;ADDRESS('PR-tampon'!$E300,COLUMN(REFERENCEMENT_ACCESSOIRES[[#Headers],[OBSERVATIONS SUR DOMAINE D''EMPLOI]]))))))</f>
        <v/>
      </c>
      <c r="L334" s="30" t="str">
        <f ca="1">IF('PR-tampon'!$E300="","",IF('PR-tampon'!$E300=0,"",INDIRECT(NOM_FR_ACCESSOIRES&amp;ADDRESS('PR-tampon'!$E300,COLUMN(REFERENCEMENT_ACCESSOIRES[[#Headers],[REVETEMENT VISE]])))))</f>
        <v/>
      </c>
      <c r="M334" s="30" t="str">
        <f ca="1">IF('PR-tampon'!$E300="","",IF('PR-tampon'!$E300=0,"",IF(INDIRECT(NOM_FR_ACCESSOIRES&amp;ADDRESS('PR-tampon'!$E300,COLUMN(REFERENCEMENT_ACCESSOIRES[[#Headers],[PRODUITS D''ETANCHEITE]])))=0,"",INDIRECT(NOM_FR_ACCESSOIRES&amp;ADDRESS('PR-tampon'!$E300,COLUMN(REFERENCEMENT_ACCESSOIRES[[#Headers],[PRODUITS D''ETANCHEITE]]))))))</f>
        <v/>
      </c>
      <c r="N334" s="30" t="str">
        <f ca="1">IF('PR-tampon'!$E300="","",IF('PR-tampon'!$E300=0,"",INDIRECT(NOM_FR_ACCESSOIRES&amp;ADDRESS('PR-tampon'!$E300,COLUMN(REFERENCEMENT_ACCESSOIRES[[#Headers],[CHAPE OU MORTIER VISE]])))))</f>
        <v/>
      </c>
      <c r="O334" s="30" t="str">
        <f ca="1">IF('PR-tampon'!$E300="","",IF('PR-tampon'!$E300=0,"",IF(INDIRECT(NOM_FR_ACCESSOIRES&amp;ADDRESS('PR-tampon'!$E300,COLUMN(REFERENCEMENT_ACCESSOIRES[[#Headers],[RESULTAT TYPE ISOLANT]])))=0,"",INDIRECT(NOM_FR_ACCESSOIRES&amp;ADDRESS('PR-tampon'!$E300,COLUMN(REFERENCEMENT_ACCESSOIRES[[#Headers],[RESULTAT TYPE ISOLANT]]))))))</f>
        <v/>
      </c>
    </row>
    <row r="335" spans="2:15" ht="70.150000000000006" customHeight="1" x14ac:dyDescent="0.25">
      <c r="B335" s="8" t="str">
        <f ca="1">IF('PR-tampon'!E301="","",IF('PR-tampon'!E301=0,"",INDIRECT(NOM_FR_ACCESSOIRES&amp;ADDRESS('PR-tampon'!$E301,COLUMN(REFERENCEMENT_ACCESSOIRES[[#Headers],[DATE REFERENCEMENT]])))))</f>
        <v/>
      </c>
      <c r="C335" s="2" t="str">
        <f ca="1">IF('PR-tampon'!E301="","",IF('PR-tampon'!E301=0,"",INDIRECT(NOM_FR_ACCESSOIRES&amp;ADDRESS('PR-tampon'!$E301,COLUMN(REFERENCEMENT_ACCESSOIRES[[#Headers],[TYPE DE PROCEDE]])))))</f>
        <v/>
      </c>
      <c r="D335" s="2" t="str">
        <f ca="1">IF('PR-tampon'!E301="","",IF('PR-tampon'!E301=0,"",INDIRECT(NOM_FR_ACCESSOIRES&amp;ADDRESS('PR-tampon'!$E301,COLUMN(REFERENCEMENT_ACCESSOIRES[[#Headers],[NOM COMMERCIAL DU PROCEDE]])))))</f>
        <v/>
      </c>
      <c r="E335" s="2" t="str">
        <f ca="1">IF('PR-tampon'!E301="","",IF('PR-tampon'!E301=0,"",INDIRECT(NOM_FR_ACCESSOIRES&amp;ADDRESS('PR-tampon'!$E301,COLUMN(REFERENCEMENT_ACCESSOIRES[[#Headers],[FABRICANT/TITULAIRE]])))))</f>
        <v/>
      </c>
      <c r="F335" s="2" t="str">
        <f ca="1">IF('PR-tampon'!E301="","",IF('PR-tampon'!E301=0,"",INDIRECT(NOM_FR_ACCESSOIRES&amp;ADDRESS('PR-tampon'!$E301,COLUMN(REFERENCEMENT_ACCESSOIRES[[#Headers],[TYPE DE DOCUMENT DE REFERENCE]])))))</f>
        <v/>
      </c>
      <c r="G335" s="2" t="str">
        <f ca="1">IF('PR-tampon'!E301="","",IF('PR-tampon'!E301=0,"",INDIRECT(NOM_FR_ACCESSOIRES&amp;ADDRESS('PR-tampon'!$E301,COLUMN(REFERENCEMENT_ACCESSOIRES[[#Headers],[REF]])))))</f>
        <v/>
      </c>
      <c r="H335" s="8" t="str">
        <f ca="1">IF('PR-tampon'!E301="","",IF('PR-tampon'!E301=0,"",INDIRECT(NOM_FR_ACCESSOIRES&amp;ADDRESS('PR-tampon'!$E301,COLUMN(REFERENCEMENT_ACCESSOIRES[[#Headers],[AVIS LIMITE AU]])))))</f>
        <v/>
      </c>
      <c r="I335" s="8" t="str">
        <f ca="1">IF('PR-tampon'!E301="","",IF('PR-tampon'!E301=0,"",INDIRECT(NOM_FR_ACCESSOIRES&amp;ADDRESS('PR-tampon'!$E301,COLUMN(REFERENCEMENT_ACCESSOIRES[[#Headers],[TC/TNC
dans le domaine d''emploi visé]])))))</f>
        <v/>
      </c>
      <c r="J335" s="30" t="str">
        <f ca="1">IF('PR-tampon'!E301="","",IF('PR-tampon'!E301=0,"",INDIRECT(NOM_FR_ACCESSOIRES&amp;ADDRESS('PR-tampon'!$E301,COLUMN(REFERENCEMENT_ACCESSOIRES[[#Headers],[TYPE DE POSE]])))))</f>
        <v/>
      </c>
      <c r="K335" s="30" t="str">
        <f ca="1">IF('PR-tampon'!E301="","",IF('PR-tampon'!E301=0,"",IF(INDIRECT(NOM_FR_ACCESSOIRES&amp;ADDRESS('PR-tampon'!$E301,COLUMN(REFERENCEMENT_ACCESSOIRES[[#Headers],[OBSERVATIONS SUR DOMAINE D''EMPLOI]])))=0,"",INDIRECT(NOM_FR_ACCESSOIRES&amp;ADDRESS('PR-tampon'!$E301,COLUMN(REFERENCEMENT_ACCESSOIRES[[#Headers],[OBSERVATIONS SUR DOMAINE D''EMPLOI]]))))))</f>
        <v/>
      </c>
      <c r="L335" s="30" t="str">
        <f ca="1">IF('PR-tampon'!$E301="","",IF('PR-tampon'!$E301=0,"",INDIRECT(NOM_FR_ACCESSOIRES&amp;ADDRESS('PR-tampon'!$E301,COLUMN(REFERENCEMENT_ACCESSOIRES[[#Headers],[REVETEMENT VISE]])))))</f>
        <v/>
      </c>
      <c r="M335" s="30" t="str">
        <f ca="1">IF('PR-tampon'!$E301="","",IF('PR-tampon'!$E301=0,"",IF(INDIRECT(NOM_FR_ACCESSOIRES&amp;ADDRESS('PR-tampon'!$E301,COLUMN(REFERENCEMENT_ACCESSOIRES[[#Headers],[PRODUITS D''ETANCHEITE]])))=0,"",INDIRECT(NOM_FR_ACCESSOIRES&amp;ADDRESS('PR-tampon'!$E301,COLUMN(REFERENCEMENT_ACCESSOIRES[[#Headers],[PRODUITS D''ETANCHEITE]]))))))</f>
        <v/>
      </c>
      <c r="N335" s="30" t="str">
        <f ca="1">IF('PR-tampon'!$E301="","",IF('PR-tampon'!$E301=0,"",INDIRECT(NOM_FR_ACCESSOIRES&amp;ADDRESS('PR-tampon'!$E301,COLUMN(REFERENCEMENT_ACCESSOIRES[[#Headers],[CHAPE OU MORTIER VISE]])))))</f>
        <v/>
      </c>
      <c r="O335" s="30" t="str">
        <f ca="1">IF('PR-tampon'!$E301="","",IF('PR-tampon'!$E301=0,"",IF(INDIRECT(NOM_FR_ACCESSOIRES&amp;ADDRESS('PR-tampon'!$E301,COLUMN(REFERENCEMENT_ACCESSOIRES[[#Headers],[RESULTAT TYPE ISOLANT]])))=0,"",INDIRECT(NOM_FR_ACCESSOIRES&amp;ADDRESS('PR-tampon'!$E301,COLUMN(REFERENCEMENT_ACCESSOIRES[[#Headers],[RESULTAT TYPE ISOLANT]]))))))</f>
        <v/>
      </c>
    </row>
    <row r="336" spans="2:15" ht="70.150000000000006" customHeight="1" x14ac:dyDescent="0.25">
      <c r="B336" s="8" t="str">
        <f ca="1">IF('PR-tampon'!E302="","",IF('PR-tampon'!E302=0,"",INDIRECT(NOM_FR_ACCESSOIRES&amp;ADDRESS('PR-tampon'!$E302,COLUMN(REFERENCEMENT_ACCESSOIRES[[#Headers],[DATE REFERENCEMENT]])))))</f>
        <v/>
      </c>
      <c r="C336" s="2" t="str">
        <f ca="1">IF('PR-tampon'!E302="","",IF('PR-tampon'!E302=0,"",INDIRECT(NOM_FR_ACCESSOIRES&amp;ADDRESS('PR-tampon'!$E302,COLUMN(REFERENCEMENT_ACCESSOIRES[[#Headers],[TYPE DE PROCEDE]])))))</f>
        <v/>
      </c>
      <c r="D336" s="2" t="str">
        <f ca="1">IF('PR-tampon'!E302="","",IF('PR-tampon'!E302=0,"",INDIRECT(NOM_FR_ACCESSOIRES&amp;ADDRESS('PR-tampon'!$E302,COLUMN(REFERENCEMENT_ACCESSOIRES[[#Headers],[NOM COMMERCIAL DU PROCEDE]])))))</f>
        <v/>
      </c>
      <c r="E336" s="2" t="str">
        <f ca="1">IF('PR-tampon'!E302="","",IF('PR-tampon'!E302=0,"",INDIRECT(NOM_FR_ACCESSOIRES&amp;ADDRESS('PR-tampon'!$E302,COLUMN(REFERENCEMENT_ACCESSOIRES[[#Headers],[FABRICANT/TITULAIRE]])))))</f>
        <v/>
      </c>
      <c r="F336" s="2" t="str">
        <f ca="1">IF('PR-tampon'!E302="","",IF('PR-tampon'!E302=0,"",INDIRECT(NOM_FR_ACCESSOIRES&amp;ADDRESS('PR-tampon'!$E302,COLUMN(REFERENCEMENT_ACCESSOIRES[[#Headers],[TYPE DE DOCUMENT DE REFERENCE]])))))</f>
        <v/>
      </c>
      <c r="G336" s="2" t="str">
        <f ca="1">IF('PR-tampon'!E302="","",IF('PR-tampon'!E302=0,"",INDIRECT(NOM_FR_ACCESSOIRES&amp;ADDRESS('PR-tampon'!$E302,COLUMN(REFERENCEMENT_ACCESSOIRES[[#Headers],[REF]])))))</f>
        <v/>
      </c>
      <c r="H336" s="8" t="str">
        <f ca="1">IF('PR-tampon'!E302="","",IF('PR-tampon'!E302=0,"",INDIRECT(NOM_FR_ACCESSOIRES&amp;ADDRESS('PR-tampon'!$E302,COLUMN(REFERENCEMENT_ACCESSOIRES[[#Headers],[AVIS LIMITE AU]])))))</f>
        <v/>
      </c>
      <c r="I336" s="8" t="str">
        <f ca="1">IF('PR-tampon'!E302="","",IF('PR-tampon'!E302=0,"",INDIRECT(NOM_FR_ACCESSOIRES&amp;ADDRESS('PR-tampon'!$E302,COLUMN(REFERENCEMENT_ACCESSOIRES[[#Headers],[TC/TNC
dans le domaine d''emploi visé]])))))</f>
        <v/>
      </c>
      <c r="J336" s="30" t="str">
        <f ca="1">IF('PR-tampon'!E302="","",IF('PR-tampon'!E302=0,"",INDIRECT(NOM_FR_ACCESSOIRES&amp;ADDRESS('PR-tampon'!$E302,COLUMN(REFERENCEMENT_ACCESSOIRES[[#Headers],[TYPE DE POSE]])))))</f>
        <v/>
      </c>
      <c r="K336" s="30" t="str">
        <f ca="1">IF('PR-tampon'!E302="","",IF('PR-tampon'!E302=0,"",IF(INDIRECT(NOM_FR_ACCESSOIRES&amp;ADDRESS('PR-tampon'!$E302,COLUMN(REFERENCEMENT_ACCESSOIRES[[#Headers],[OBSERVATIONS SUR DOMAINE D''EMPLOI]])))=0,"",INDIRECT(NOM_FR_ACCESSOIRES&amp;ADDRESS('PR-tampon'!$E302,COLUMN(REFERENCEMENT_ACCESSOIRES[[#Headers],[OBSERVATIONS SUR DOMAINE D''EMPLOI]]))))))</f>
        <v/>
      </c>
      <c r="L336" s="30" t="str">
        <f ca="1">IF('PR-tampon'!$E302="","",IF('PR-tampon'!$E302=0,"",INDIRECT(NOM_FR_ACCESSOIRES&amp;ADDRESS('PR-tampon'!$E302,COLUMN(REFERENCEMENT_ACCESSOIRES[[#Headers],[REVETEMENT VISE]])))))</f>
        <v/>
      </c>
      <c r="M336" s="30" t="str">
        <f ca="1">IF('PR-tampon'!$E302="","",IF('PR-tampon'!$E302=0,"",IF(INDIRECT(NOM_FR_ACCESSOIRES&amp;ADDRESS('PR-tampon'!$E302,COLUMN(REFERENCEMENT_ACCESSOIRES[[#Headers],[PRODUITS D''ETANCHEITE]])))=0,"",INDIRECT(NOM_FR_ACCESSOIRES&amp;ADDRESS('PR-tampon'!$E302,COLUMN(REFERENCEMENT_ACCESSOIRES[[#Headers],[PRODUITS D''ETANCHEITE]]))))))</f>
        <v/>
      </c>
      <c r="N336" s="30" t="str">
        <f ca="1">IF('PR-tampon'!$E302="","",IF('PR-tampon'!$E302=0,"",INDIRECT(NOM_FR_ACCESSOIRES&amp;ADDRESS('PR-tampon'!$E302,COLUMN(REFERENCEMENT_ACCESSOIRES[[#Headers],[CHAPE OU MORTIER VISE]])))))</f>
        <v/>
      </c>
      <c r="O336" s="30" t="str">
        <f ca="1">IF('PR-tampon'!$E302="","",IF('PR-tampon'!$E302=0,"",IF(INDIRECT(NOM_FR_ACCESSOIRES&amp;ADDRESS('PR-tampon'!$E302,COLUMN(REFERENCEMENT_ACCESSOIRES[[#Headers],[RESULTAT TYPE ISOLANT]])))=0,"",INDIRECT(NOM_FR_ACCESSOIRES&amp;ADDRESS('PR-tampon'!$E302,COLUMN(REFERENCEMENT_ACCESSOIRES[[#Headers],[RESULTAT TYPE ISOLANT]]))))))</f>
        <v/>
      </c>
    </row>
    <row r="337" spans="2:15" ht="70.150000000000006" customHeight="1" x14ac:dyDescent="0.25">
      <c r="B337" s="8" t="str">
        <f ca="1">IF('PR-tampon'!E303="","",IF('PR-tampon'!E303=0,"",INDIRECT(NOM_FR_ACCESSOIRES&amp;ADDRESS('PR-tampon'!$E303,COLUMN(REFERENCEMENT_ACCESSOIRES[[#Headers],[DATE REFERENCEMENT]])))))</f>
        <v/>
      </c>
      <c r="C337" s="2" t="str">
        <f ca="1">IF('PR-tampon'!E303="","",IF('PR-tampon'!E303=0,"",INDIRECT(NOM_FR_ACCESSOIRES&amp;ADDRESS('PR-tampon'!$E303,COLUMN(REFERENCEMENT_ACCESSOIRES[[#Headers],[TYPE DE PROCEDE]])))))</f>
        <v/>
      </c>
      <c r="D337" s="2" t="str">
        <f ca="1">IF('PR-tampon'!E303="","",IF('PR-tampon'!E303=0,"",INDIRECT(NOM_FR_ACCESSOIRES&amp;ADDRESS('PR-tampon'!$E303,COLUMN(REFERENCEMENT_ACCESSOIRES[[#Headers],[NOM COMMERCIAL DU PROCEDE]])))))</f>
        <v/>
      </c>
      <c r="E337" s="2" t="str">
        <f ca="1">IF('PR-tampon'!E303="","",IF('PR-tampon'!E303=0,"",INDIRECT(NOM_FR_ACCESSOIRES&amp;ADDRESS('PR-tampon'!$E303,COLUMN(REFERENCEMENT_ACCESSOIRES[[#Headers],[FABRICANT/TITULAIRE]])))))</f>
        <v/>
      </c>
      <c r="F337" s="2" t="str">
        <f ca="1">IF('PR-tampon'!E303="","",IF('PR-tampon'!E303=0,"",INDIRECT(NOM_FR_ACCESSOIRES&amp;ADDRESS('PR-tampon'!$E303,COLUMN(REFERENCEMENT_ACCESSOIRES[[#Headers],[TYPE DE DOCUMENT DE REFERENCE]])))))</f>
        <v/>
      </c>
      <c r="G337" s="2" t="str">
        <f ca="1">IF('PR-tampon'!E303="","",IF('PR-tampon'!E303=0,"",INDIRECT(NOM_FR_ACCESSOIRES&amp;ADDRESS('PR-tampon'!$E303,COLUMN(REFERENCEMENT_ACCESSOIRES[[#Headers],[REF]])))))</f>
        <v/>
      </c>
      <c r="H337" s="8" t="str">
        <f ca="1">IF('PR-tampon'!E303="","",IF('PR-tampon'!E303=0,"",INDIRECT(NOM_FR_ACCESSOIRES&amp;ADDRESS('PR-tampon'!$E303,COLUMN(REFERENCEMENT_ACCESSOIRES[[#Headers],[AVIS LIMITE AU]])))))</f>
        <v/>
      </c>
      <c r="I337" s="8" t="str">
        <f ca="1">IF('PR-tampon'!E303="","",IF('PR-tampon'!E303=0,"",INDIRECT(NOM_FR_ACCESSOIRES&amp;ADDRESS('PR-tampon'!$E303,COLUMN(REFERENCEMENT_ACCESSOIRES[[#Headers],[TC/TNC
dans le domaine d''emploi visé]])))))</f>
        <v/>
      </c>
      <c r="J337" s="30" t="str">
        <f ca="1">IF('PR-tampon'!E303="","",IF('PR-tampon'!E303=0,"",INDIRECT(NOM_FR_ACCESSOIRES&amp;ADDRESS('PR-tampon'!$E303,COLUMN(REFERENCEMENT_ACCESSOIRES[[#Headers],[TYPE DE POSE]])))))</f>
        <v/>
      </c>
      <c r="K337" s="30" t="str">
        <f ca="1">IF('PR-tampon'!E303="","",IF('PR-tampon'!E303=0,"",IF(INDIRECT(NOM_FR_ACCESSOIRES&amp;ADDRESS('PR-tampon'!$E303,COLUMN(REFERENCEMENT_ACCESSOIRES[[#Headers],[OBSERVATIONS SUR DOMAINE D''EMPLOI]])))=0,"",INDIRECT(NOM_FR_ACCESSOIRES&amp;ADDRESS('PR-tampon'!$E303,COLUMN(REFERENCEMENT_ACCESSOIRES[[#Headers],[OBSERVATIONS SUR DOMAINE D''EMPLOI]]))))))</f>
        <v/>
      </c>
      <c r="L337" s="30" t="str">
        <f ca="1">IF('PR-tampon'!$E303="","",IF('PR-tampon'!$E303=0,"",INDIRECT(NOM_FR_ACCESSOIRES&amp;ADDRESS('PR-tampon'!$E303,COLUMN(REFERENCEMENT_ACCESSOIRES[[#Headers],[REVETEMENT VISE]])))))</f>
        <v/>
      </c>
      <c r="M337" s="30" t="str">
        <f ca="1">IF('PR-tampon'!$E303="","",IF('PR-tampon'!$E303=0,"",IF(INDIRECT(NOM_FR_ACCESSOIRES&amp;ADDRESS('PR-tampon'!$E303,COLUMN(REFERENCEMENT_ACCESSOIRES[[#Headers],[PRODUITS D''ETANCHEITE]])))=0,"",INDIRECT(NOM_FR_ACCESSOIRES&amp;ADDRESS('PR-tampon'!$E303,COLUMN(REFERENCEMENT_ACCESSOIRES[[#Headers],[PRODUITS D''ETANCHEITE]]))))))</f>
        <v/>
      </c>
      <c r="N337" s="30" t="str">
        <f ca="1">IF('PR-tampon'!$E303="","",IF('PR-tampon'!$E303=0,"",INDIRECT(NOM_FR_ACCESSOIRES&amp;ADDRESS('PR-tampon'!$E303,COLUMN(REFERENCEMENT_ACCESSOIRES[[#Headers],[CHAPE OU MORTIER VISE]])))))</f>
        <v/>
      </c>
      <c r="O337" s="30" t="str">
        <f ca="1">IF('PR-tampon'!$E303="","",IF('PR-tampon'!$E303=0,"",IF(INDIRECT(NOM_FR_ACCESSOIRES&amp;ADDRESS('PR-tampon'!$E303,COLUMN(REFERENCEMENT_ACCESSOIRES[[#Headers],[RESULTAT TYPE ISOLANT]])))=0,"",INDIRECT(NOM_FR_ACCESSOIRES&amp;ADDRESS('PR-tampon'!$E303,COLUMN(REFERENCEMENT_ACCESSOIRES[[#Headers],[RESULTAT TYPE ISOLANT]]))))))</f>
        <v/>
      </c>
    </row>
    <row r="338" spans="2:15" ht="70.150000000000006" customHeight="1" x14ac:dyDescent="0.25">
      <c r="B338" s="8" t="str">
        <f ca="1">IF('PR-tampon'!E304="","",IF('PR-tampon'!E304=0,"",INDIRECT(NOM_FR_ACCESSOIRES&amp;ADDRESS('PR-tampon'!$E304,COLUMN(REFERENCEMENT_ACCESSOIRES[[#Headers],[DATE REFERENCEMENT]])))))</f>
        <v/>
      </c>
      <c r="C338" s="2" t="str">
        <f ca="1">IF('PR-tampon'!E304="","",IF('PR-tampon'!E304=0,"",INDIRECT(NOM_FR_ACCESSOIRES&amp;ADDRESS('PR-tampon'!$E304,COLUMN(REFERENCEMENT_ACCESSOIRES[[#Headers],[TYPE DE PROCEDE]])))))</f>
        <v/>
      </c>
      <c r="D338" s="2" t="str">
        <f ca="1">IF('PR-tampon'!E304="","",IF('PR-tampon'!E304=0,"",INDIRECT(NOM_FR_ACCESSOIRES&amp;ADDRESS('PR-tampon'!$E304,COLUMN(REFERENCEMENT_ACCESSOIRES[[#Headers],[NOM COMMERCIAL DU PROCEDE]])))))</f>
        <v/>
      </c>
      <c r="E338" s="2" t="str">
        <f ca="1">IF('PR-tampon'!E304="","",IF('PR-tampon'!E304=0,"",INDIRECT(NOM_FR_ACCESSOIRES&amp;ADDRESS('PR-tampon'!$E304,COLUMN(REFERENCEMENT_ACCESSOIRES[[#Headers],[FABRICANT/TITULAIRE]])))))</f>
        <v/>
      </c>
      <c r="F338" s="2" t="str">
        <f ca="1">IF('PR-tampon'!E304="","",IF('PR-tampon'!E304=0,"",INDIRECT(NOM_FR_ACCESSOIRES&amp;ADDRESS('PR-tampon'!$E304,COLUMN(REFERENCEMENT_ACCESSOIRES[[#Headers],[TYPE DE DOCUMENT DE REFERENCE]])))))</f>
        <v/>
      </c>
      <c r="G338" s="2" t="str">
        <f ca="1">IF('PR-tampon'!E304="","",IF('PR-tampon'!E304=0,"",INDIRECT(NOM_FR_ACCESSOIRES&amp;ADDRESS('PR-tampon'!$E304,COLUMN(REFERENCEMENT_ACCESSOIRES[[#Headers],[REF]])))))</f>
        <v/>
      </c>
      <c r="H338" s="8" t="str">
        <f ca="1">IF('PR-tampon'!E304="","",IF('PR-tampon'!E304=0,"",INDIRECT(NOM_FR_ACCESSOIRES&amp;ADDRESS('PR-tampon'!$E304,COLUMN(REFERENCEMENT_ACCESSOIRES[[#Headers],[AVIS LIMITE AU]])))))</f>
        <v/>
      </c>
      <c r="I338" s="8" t="str">
        <f ca="1">IF('PR-tampon'!E304="","",IF('PR-tampon'!E304=0,"",INDIRECT(NOM_FR_ACCESSOIRES&amp;ADDRESS('PR-tampon'!$E304,COLUMN(REFERENCEMENT_ACCESSOIRES[[#Headers],[TC/TNC
dans le domaine d''emploi visé]])))))</f>
        <v/>
      </c>
      <c r="J338" s="30" t="str">
        <f ca="1">IF('PR-tampon'!E304="","",IF('PR-tampon'!E304=0,"",INDIRECT(NOM_FR_ACCESSOIRES&amp;ADDRESS('PR-tampon'!$E304,COLUMN(REFERENCEMENT_ACCESSOIRES[[#Headers],[TYPE DE POSE]])))))</f>
        <v/>
      </c>
      <c r="K338" s="30" t="str">
        <f ca="1">IF('PR-tampon'!E304="","",IF('PR-tampon'!E304=0,"",IF(INDIRECT(NOM_FR_ACCESSOIRES&amp;ADDRESS('PR-tampon'!$E304,COLUMN(REFERENCEMENT_ACCESSOIRES[[#Headers],[OBSERVATIONS SUR DOMAINE D''EMPLOI]])))=0,"",INDIRECT(NOM_FR_ACCESSOIRES&amp;ADDRESS('PR-tampon'!$E304,COLUMN(REFERENCEMENT_ACCESSOIRES[[#Headers],[OBSERVATIONS SUR DOMAINE D''EMPLOI]]))))))</f>
        <v/>
      </c>
      <c r="L338" s="30" t="str">
        <f ca="1">IF('PR-tampon'!$E304="","",IF('PR-tampon'!$E304=0,"",INDIRECT(NOM_FR_ACCESSOIRES&amp;ADDRESS('PR-tampon'!$E304,COLUMN(REFERENCEMENT_ACCESSOIRES[[#Headers],[REVETEMENT VISE]])))))</f>
        <v/>
      </c>
      <c r="M338" s="30" t="str">
        <f ca="1">IF('PR-tampon'!$E304="","",IF('PR-tampon'!$E304=0,"",IF(INDIRECT(NOM_FR_ACCESSOIRES&amp;ADDRESS('PR-tampon'!$E304,COLUMN(REFERENCEMENT_ACCESSOIRES[[#Headers],[PRODUITS D''ETANCHEITE]])))=0,"",INDIRECT(NOM_FR_ACCESSOIRES&amp;ADDRESS('PR-tampon'!$E304,COLUMN(REFERENCEMENT_ACCESSOIRES[[#Headers],[PRODUITS D''ETANCHEITE]]))))))</f>
        <v/>
      </c>
      <c r="N338" s="30" t="str">
        <f ca="1">IF('PR-tampon'!$E304="","",IF('PR-tampon'!$E304=0,"",INDIRECT(NOM_FR_ACCESSOIRES&amp;ADDRESS('PR-tampon'!$E304,COLUMN(REFERENCEMENT_ACCESSOIRES[[#Headers],[CHAPE OU MORTIER VISE]])))))</f>
        <v/>
      </c>
      <c r="O338" s="30" t="str">
        <f ca="1">IF('PR-tampon'!$E304="","",IF('PR-tampon'!$E304=0,"",IF(INDIRECT(NOM_FR_ACCESSOIRES&amp;ADDRESS('PR-tampon'!$E304,COLUMN(REFERENCEMENT_ACCESSOIRES[[#Headers],[RESULTAT TYPE ISOLANT]])))=0,"",INDIRECT(NOM_FR_ACCESSOIRES&amp;ADDRESS('PR-tampon'!$E304,COLUMN(REFERENCEMENT_ACCESSOIRES[[#Headers],[RESULTAT TYPE ISOLANT]]))))))</f>
        <v/>
      </c>
    </row>
    <row r="339" spans="2:15" ht="70.150000000000006" customHeight="1" x14ac:dyDescent="0.25">
      <c r="B339" s="8" t="str">
        <f ca="1">IF('PR-tampon'!E305="","",IF('PR-tampon'!E305=0,"",INDIRECT(NOM_FR_ACCESSOIRES&amp;ADDRESS('PR-tampon'!$E305,COLUMN(REFERENCEMENT_ACCESSOIRES[[#Headers],[DATE REFERENCEMENT]])))))</f>
        <v/>
      </c>
      <c r="C339" s="2" t="str">
        <f ca="1">IF('PR-tampon'!E305="","",IF('PR-tampon'!E305=0,"",INDIRECT(NOM_FR_ACCESSOIRES&amp;ADDRESS('PR-tampon'!$E305,COLUMN(REFERENCEMENT_ACCESSOIRES[[#Headers],[TYPE DE PROCEDE]])))))</f>
        <v/>
      </c>
      <c r="D339" s="2" t="str">
        <f ca="1">IF('PR-tampon'!E305="","",IF('PR-tampon'!E305=0,"",INDIRECT(NOM_FR_ACCESSOIRES&amp;ADDRESS('PR-tampon'!$E305,COLUMN(REFERENCEMENT_ACCESSOIRES[[#Headers],[NOM COMMERCIAL DU PROCEDE]])))))</f>
        <v/>
      </c>
      <c r="E339" s="2" t="str">
        <f ca="1">IF('PR-tampon'!E305="","",IF('PR-tampon'!E305=0,"",INDIRECT(NOM_FR_ACCESSOIRES&amp;ADDRESS('PR-tampon'!$E305,COLUMN(REFERENCEMENT_ACCESSOIRES[[#Headers],[FABRICANT/TITULAIRE]])))))</f>
        <v/>
      </c>
      <c r="F339" s="2" t="str">
        <f ca="1">IF('PR-tampon'!E305="","",IF('PR-tampon'!E305=0,"",INDIRECT(NOM_FR_ACCESSOIRES&amp;ADDRESS('PR-tampon'!$E305,COLUMN(REFERENCEMENT_ACCESSOIRES[[#Headers],[TYPE DE DOCUMENT DE REFERENCE]])))))</f>
        <v/>
      </c>
      <c r="G339" s="2" t="str">
        <f ca="1">IF('PR-tampon'!E305="","",IF('PR-tampon'!E305=0,"",INDIRECT(NOM_FR_ACCESSOIRES&amp;ADDRESS('PR-tampon'!$E305,COLUMN(REFERENCEMENT_ACCESSOIRES[[#Headers],[REF]])))))</f>
        <v/>
      </c>
      <c r="H339" s="8" t="str">
        <f ca="1">IF('PR-tampon'!E305="","",IF('PR-tampon'!E305=0,"",INDIRECT(NOM_FR_ACCESSOIRES&amp;ADDRESS('PR-tampon'!$E305,COLUMN(REFERENCEMENT_ACCESSOIRES[[#Headers],[AVIS LIMITE AU]])))))</f>
        <v/>
      </c>
      <c r="I339" s="8" t="str">
        <f ca="1">IF('PR-tampon'!E305="","",IF('PR-tampon'!E305=0,"",INDIRECT(NOM_FR_ACCESSOIRES&amp;ADDRESS('PR-tampon'!$E305,COLUMN(REFERENCEMENT_ACCESSOIRES[[#Headers],[TC/TNC
dans le domaine d''emploi visé]])))))</f>
        <v/>
      </c>
      <c r="J339" s="30" t="str">
        <f ca="1">IF('PR-tampon'!E305="","",IF('PR-tampon'!E305=0,"",INDIRECT(NOM_FR_ACCESSOIRES&amp;ADDRESS('PR-tampon'!$E305,COLUMN(REFERENCEMENT_ACCESSOIRES[[#Headers],[TYPE DE POSE]])))))</f>
        <v/>
      </c>
      <c r="K339" s="30" t="str">
        <f ca="1">IF('PR-tampon'!E305="","",IF('PR-tampon'!E305=0,"",IF(INDIRECT(NOM_FR_ACCESSOIRES&amp;ADDRESS('PR-tampon'!$E305,COLUMN(REFERENCEMENT_ACCESSOIRES[[#Headers],[OBSERVATIONS SUR DOMAINE D''EMPLOI]])))=0,"",INDIRECT(NOM_FR_ACCESSOIRES&amp;ADDRESS('PR-tampon'!$E305,COLUMN(REFERENCEMENT_ACCESSOIRES[[#Headers],[OBSERVATIONS SUR DOMAINE D''EMPLOI]]))))))</f>
        <v/>
      </c>
      <c r="L339" s="30" t="str">
        <f ca="1">IF('PR-tampon'!$E305="","",IF('PR-tampon'!$E305=0,"",INDIRECT(NOM_FR_ACCESSOIRES&amp;ADDRESS('PR-tampon'!$E305,COLUMN(REFERENCEMENT_ACCESSOIRES[[#Headers],[REVETEMENT VISE]])))))</f>
        <v/>
      </c>
      <c r="M339" s="30" t="str">
        <f ca="1">IF('PR-tampon'!$E305="","",IF('PR-tampon'!$E305=0,"",IF(INDIRECT(NOM_FR_ACCESSOIRES&amp;ADDRESS('PR-tampon'!$E305,COLUMN(REFERENCEMENT_ACCESSOIRES[[#Headers],[PRODUITS D''ETANCHEITE]])))=0,"",INDIRECT(NOM_FR_ACCESSOIRES&amp;ADDRESS('PR-tampon'!$E305,COLUMN(REFERENCEMENT_ACCESSOIRES[[#Headers],[PRODUITS D''ETANCHEITE]]))))))</f>
        <v/>
      </c>
      <c r="N339" s="30" t="str">
        <f ca="1">IF('PR-tampon'!$E305="","",IF('PR-tampon'!$E305=0,"",INDIRECT(NOM_FR_ACCESSOIRES&amp;ADDRESS('PR-tampon'!$E305,COLUMN(REFERENCEMENT_ACCESSOIRES[[#Headers],[CHAPE OU MORTIER VISE]])))))</f>
        <v/>
      </c>
      <c r="O339" s="30" t="str">
        <f ca="1">IF('PR-tampon'!$E305="","",IF('PR-tampon'!$E305=0,"",IF(INDIRECT(NOM_FR_ACCESSOIRES&amp;ADDRESS('PR-tampon'!$E305,COLUMN(REFERENCEMENT_ACCESSOIRES[[#Headers],[RESULTAT TYPE ISOLANT]])))=0,"",INDIRECT(NOM_FR_ACCESSOIRES&amp;ADDRESS('PR-tampon'!$E305,COLUMN(REFERENCEMENT_ACCESSOIRES[[#Headers],[RESULTAT TYPE ISOLANT]]))))))</f>
        <v/>
      </c>
    </row>
    <row r="340" spans="2:15" ht="70.150000000000006" customHeight="1" x14ac:dyDescent="0.25">
      <c r="B340" s="8" t="str">
        <f ca="1">IF('PR-tampon'!E306="","",IF('PR-tampon'!E306=0,"",INDIRECT(NOM_FR_ACCESSOIRES&amp;ADDRESS('PR-tampon'!$E306,COLUMN(REFERENCEMENT_ACCESSOIRES[[#Headers],[DATE REFERENCEMENT]])))))</f>
        <v/>
      </c>
      <c r="C340" s="2" t="str">
        <f ca="1">IF('PR-tampon'!E306="","",IF('PR-tampon'!E306=0,"",INDIRECT(NOM_FR_ACCESSOIRES&amp;ADDRESS('PR-tampon'!$E306,COLUMN(REFERENCEMENT_ACCESSOIRES[[#Headers],[TYPE DE PROCEDE]])))))</f>
        <v/>
      </c>
      <c r="D340" s="2" t="str">
        <f ca="1">IF('PR-tampon'!E306="","",IF('PR-tampon'!E306=0,"",INDIRECT(NOM_FR_ACCESSOIRES&amp;ADDRESS('PR-tampon'!$E306,COLUMN(REFERENCEMENT_ACCESSOIRES[[#Headers],[NOM COMMERCIAL DU PROCEDE]])))))</f>
        <v/>
      </c>
      <c r="E340" s="2" t="str">
        <f ca="1">IF('PR-tampon'!E306="","",IF('PR-tampon'!E306=0,"",INDIRECT(NOM_FR_ACCESSOIRES&amp;ADDRESS('PR-tampon'!$E306,COLUMN(REFERENCEMENT_ACCESSOIRES[[#Headers],[FABRICANT/TITULAIRE]])))))</f>
        <v/>
      </c>
      <c r="F340" s="2" t="str">
        <f ca="1">IF('PR-tampon'!E306="","",IF('PR-tampon'!E306=0,"",INDIRECT(NOM_FR_ACCESSOIRES&amp;ADDRESS('PR-tampon'!$E306,COLUMN(REFERENCEMENT_ACCESSOIRES[[#Headers],[TYPE DE DOCUMENT DE REFERENCE]])))))</f>
        <v/>
      </c>
      <c r="G340" s="2" t="str">
        <f ca="1">IF('PR-tampon'!E306="","",IF('PR-tampon'!E306=0,"",INDIRECT(NOM_FR_ACCESSOIRES&amp;ADDRESS('PR-tampon'!$E306,COLUMN(REFERENCEMENT_ACCESSOIRES[[#Headers],[REF]])))))</f>
        <v/>
      </c>
      <c r="H340" s="8" t="str">
        <f ca="1">IF('PR-tampon'!E306="","",IF('PR-tampon'!E306=0,"",INDIRECT(NOM_FR_ACCESSOIRES&amp;ADDRESS('PR-tampon'!$E306,COLUMN(REFERENCEMENT_ACCESSOIRES[[#Headers],[AVIS LIMITE AU]])))))</f>
        <v/>
      </c>
      <c r="I340" s="8" t="str">
        <f ca="1">IF('PR-tampon'!E306="","",IF('PR-tampon'!E306=0,"",INDIRECT(NOM_FR_ACCESSOIRES&amp;ADDRESS('PR-tampon'!$E306,COLUMN(REFERENCEMENT_ACCESSOIRES[[#Headers],[TC/TNC
dans le domaine d''emploi visé]])))))</f>
        <v/>
      </c>
      <c r="J340" s="30" t="str">
        <f ca="1">IF('PR-tampon'!E306="","",IF('PR-tampon'!E306=0,"",INDIRECT(NOM_FR_ACCESSOIRES&amp;ADDRESS('PR-tampon'!$E306,COLUMN(REFERENCEMENT_ACCESSOIRES[[#Headers],[TYPE DE POSE]])))))</f>
        <v/>
      </c>
      <c r="K340" s="30" t="str">
        <f ca="1">IF('PR-tampon'!E306="","",IF('PR-tampon'!E306=0,"",IF(INDIRECT(NOM_FR_ACCESSOIRES&amp;ADDRESS('PR-tampon'!$E306,COLUMN(REFERENCEMENT_ACCESSOIRES[[#Headers],[OBSERVATIONS SUR DOMAINE D''EMPLOI]])))=0,"",INDIRECT(NOM_FR_ACCESSOIRES&amp;ADDRESS('PR-tampon'!$E306,COLUMN(REFERENCEMENT_ACCESSOIRES[[#Headers],[OBSERVATIONS SUR DOMAINE D''EMPLOI]]))))))</f>
        <v/>
      </c>
      <c r="L340" s="30" t="str">
        <f ca="1">IF('PR-tampon'!$E306="","",IF('PR-tampon'!$E306=0,"",INDIRECT(NOM_FR_ACCESSOIRES&amp;ADDRESS('PR-tampon'!$E306,COLUMN(REFERENCEMENT_ACCESSOIRES[[#Headers],[REVETEMENT VISE]])))))</f>
        <v/>
      </c>
      <c r="M340" s="30" t="str">
        <f ca="1">IF('PR-tampon'!$E306="","",IF('PR-tampon'!$E306=0,"",IF(INDIRECT(NOM_FR_ACCESSOIRES&amp;ADDRESS('PR-tampon'!$E306,COLUMN(REFERENCEMENT_ACCESSOIRES[[#Headers],[PRODUITS D''ETANCHEITE]])))=0,"",INDIRECT(NOM_FR_ACCESSOIRES&amp;ADDRESS('PR-tampon'!$E306,COLUMN(REFERENCEMENT_ACCESSOIRES[[#Headers],[PRODUITS D''ETANCHEITE]]))))))</f>
        <v/>
      </c>
      <c r="N340" s="30" t="str">
        <f ca="1">IF('PR-tampon'!$E306="","",IF('PR-tampon'!$E306=0,"",INDIRECT(NOM_FR_ACCESSOIRES&amp;ADDRESS('PR-tampon'!$E306,COLUMN(REFERENCEMENT_ACCESSOIRES[[#Headers],[CHAPE OU MORTIER VISE]])))))</f>
        <v/>
      </c>
      <c r="O340" s="30" t="str">
        <f ca="1">IF('PR-tampon'!$E306="","",IF('PR-tampon'!$E306=0,"",IF(INDIRECT(NOM_FR_ACCESSOIRES&amp;ADDRESS('PR-tampon'!$E306,COLUMN(REFERENCEMENT_ACCESSOIRES[[#Headers],[RESULTAT TYPE ISOLANT]])))=0,"",INDIRECT(NOM_FR_ACCESSOIRES&amp;ADDRESS('PR-tampon'!$E306,COLUMN(REFERENCEMENT_ACCESSOIRES[[#Headers],[RESULTAT TYPE ISOLANT]]))))))</f>
        <v/>
      </c>
    </row>
    <row r="341" spans="2:15" ht="70.150000000000006" customHeight="1" x14ac:dyDescent="0.25">
      <c r="B341" s="8" t="str">
        <f ca="1">IF('PR-tampon'!E307="","",IF('PR-tampon'!E307=0,"",INDIRECT(NOM_FR_ACCESSOIRES&amp;ADDRESS('PR-tampon'!$E307,COLUMN(REFERENCEMENT_ACCESSOIRES[[#Headers],[DATE REFERENCEMENT]])))))</f>
        <v/>
      </c>
      <c r="C341" s="2" t="str">
        <f ca="1">IF('PR-tampon'!E307="","",IF('PR-tampon'!E307=0,"",INDIRECT(NOM_FR_ACCESSOIRES&amp;ADDRESS('PR-tampon'!$E307,COLUMN(REFERENCEMENT_ACCESSOIRES[[#Headers],[TYPE DE PROCEDE]])))))</f>
        <v/>
      </c>
      <c r="D341" s="2" t="str">
        <f ca="1">IF('PR-tampon'!E307="","",IF('PR-tampon'!E307=0,"",INDIRECT(NOM_FR_ACCESSOIRES&amp;ADDRESS('PR-tampon'!$E307,COLUMN(REFERENCEMENT_ACCESSOIRES[[#Headers],[NOM COMMERCIAL DU PROCEDE]])))))</f>
        <v/>
      </c>
      <c r="E341" s="2" t="str">
        <f ca="1">IF('PR-tampon'!E307="","",IF('PR-tampon'!E307=0,"",INDIRECT(NOM_FR_ACCESSOIRES&amp;ADDRESS('PR-tampon'!$E307,COLUMN(REFERENCEMENT_ACCESSOIRES[[#Headers],[FABRICANT/TITULAIRE]])))))</f>
        <v/>
      </c>
      <c r="F341" s="2" t="str">
        <f ca="1">IF('PR-tampon'!E307="","",IF('PR-tampon'!E307=0,"",INDIRECT(NOM_FR_ACCESSOIRES&amp;ADDRESS('PR-tampon'!$E307,COLUMN(REFERENCEMENT_ACCESSOIRES[[#Headers],[TYPE DE DOCUMENT DE REFERENCE]])))))</f>
        <v/>
      </c>
      <c r="G341" s="2" t="str">
        <f ca="1">IF('PR-tampon'!E307="","",IF('PR-tampon'!E307=0,"",INDIRECT(NOM_FR_ACCESSOIRES&amp;ADDRESS('PR-tampon'!$E307,COLUMN(REFERENCEMENT_ACCESSOIRES[[#Headers],[REF]])))))</f>
        <v/>
      </c>
      <c r="H341" s="8" t="str">
        <f ca="1">IF('PR-tampon'!E307="","",IF('PR-tampon'!E307=0,"",INDIRECT(NOM_FR_ACCESSOIRES&amp;ADDRESS('PR-tampon'!$E307,COLUMN(REFERENCEMENT_ACCESSOIRES[[#Headers],[AVIS LIMITE AU]])))))</f>
        <v/>
      </c>
      <c r="I341" s="8" t="str">
        <f ca="1">IF('PR-tampon'!E307="","",IF('PR-tampon'!E307=0,"",INDIRECT(NOM_FR_ACCESSOIRES&amp;ADDRESS('PR-tampon'!$E307,COLUMN(REFERENCEMENT_ACCESSOIRES[[#Headers],[TC/TNC
dans le domaine d''emploi visé]])))))</f>
        <v/>
      </c>
      <c r="J341" s="30" t="str">
        <f ca="1">IF('PR-tampon'!E307="","",IF('PR-tampon'!E307=0,"",INDIRECT(NOM_FR_ACCESSOIRES&amp;ADDRESS('PR-tampon'!$E307,COLUMN(REFERENCEMENT_ACCESSOIRES[[#Headers],[TYPE DE POSE]])))))</f>
        <v/>
      </c>
      <c r="K341" s="30" t="str">
        <f ca="1">IF('PR-tampon'!E307="","",IF('PR-tampon'!E307=0,"",IF(INDIRECT(NOM_FR_ACCESSOIRES&amp;ADDRESS('PR-tampon'!$E307,COLUMN(REFERENCEMENT_ACCESSOIRES[[#Headers],[OBSERVATIONS SUR DOMAINE D''EMPLOI]])))=0,"",INDIRECT(NOM_FR_ACCESSOIRES&amp;ADDRESS('PR-tampon'!$E307,COLUMN(REFERENCEMENT_ACCESSOIRES[[#Headers],[OBSERVATIONS SUR DOMAINE D''EMPLOI]]))))))</f>
        <v/>
      </c>
      <c r="L341" s="30" t="str">
        <f ca="1">IF('PR-tampon'!$E307="","",IF('PR-tampon'!$E307=0,"",INDIRECT(NOM_FR_ACCESSOIRES&amp;ADDRESS('PR-tampon'!$E307,COLUMN(REFERENCEMENT_ACCESSOIRES[[#Headers],[REVETEMENT VISE]])))))</f>
        <v/>
      </c>
      <c r="M341" s="30" t="str">
        <f ca="1">IF('PR-tampon'!$E307="","",IF('PR-tampon'!$E307=0,"",IF(INDIRECT(NOM_FR_ACCESSOIRES&amp;ADDRESS('PR-tampon'!$E307,COLUMN(REFERENCEMENT_ACCESSOIRES[[#Headers],[PRODUITS D''ETANCHEITE]])))=0,"",INDIRECT(NOM_FR_ACCESSOIRES&amp;ADDRESS('PR-tampon'!$E307,COLUMN(REFERENCEMENT_ACCESSOIRES[[#Headers],[PRODUITS D''ETANCHEITE]]))))))</f>
        <v/>
      </c>
      <c r="N341" s="30" t="str">
        <f ca="1">IF('PR-tampon'!$E307="","",IF('PR-tampon'!$E307=0,"",INDIRECT(NOM_FR_ACCESSOIRES&amp;ADDRESS('PR-tampon'!$E307,COLUMN(REFERENCEMENT_ACCESSOIRES[[#Headers],[CHAPE OU MORTIER VISE]])))))</f>
        <v/>
      </c>
      <c r="O341" s="30" t="str">
        <f ca="1">IF('PR-tampon'!$E307="","",IF('PR-tampon'!$E307=0,"",IF(INDIRECT(NOM_FR_ACCESSOIRES&amp;ADDRESS('PR-tampon'!$E307,COLUMN(REFERENCEMENT_ACCESSOIRES[[#Headers],[RESULTAT TYPE ISOLANT]])))=0,"",INDIRECT(NOM_FR_ACCESSOIRES&amp;ADDRESS('PR-tampon'!$E307,COLUMN(REFERENCEMENT_ACCESSOIRES[[#Headers],[RESULTAT TYPE ISOLANT]]))))))</f>
        <v/>
      </c>
    </row>
    <row r="342" spans="2:15" ht="70.150000000000006" customHeight="1" x14ac:dyDescent="0.25">
      <c r="B342" s="8" t="str">
        <f ca="1">IF('PR-tampon'!E308="","",IF('PR-tampon'!E308=0,"",INDIRECT(NOM_FR_ACCESSOIRES&amp;ADDRESS('PR-tampon'!$E308,COLUMN(REFERENCEMENT_ACCESSOIRES[[#Headers],[DATE REFERENCEMENT]])))))</f>
        <v/>
      </c>
      <c r="C342" s="2" t="str">
        <f ca="1">IF('PR-tampon'!E308="","",IF('PR-tampon'!E308=0,"",INDIRECT(NOM_FR_ACCESSOIRES&amp;ADDRESS('PR-tampon'!$E308,COLUMN(REFERENCEMENT_ACCESSOIRES[[#Headers],[TYPE DE PROCEDE]])))))</f>
        <v/>
      </c>
      <c r="D342" s="2" t="str">
        <f ca="1">IF('PR-tampon'!E308="","",IF('PR-tampon'!E308=0,"",INDIRECT(NOM_FR_ACCESSOIRES&amp;ADDRESS('PR-tampon'!$E308,COLUMN(REFERENCEMENT_ACCESSOIRES[[#Headers],[NOM COMMERCIAL DU PROCEDE]])))))</f>
        <v/>
      </c>
      <c r="E342" s="2" t="str">
        <f ca="1">IF('PR-tampon'!E308="","",IF('PR-tampon'!E308=0,"",INDIRECT(NOM_FR_ACCESSOIRES&amp;ADDRESS('PR-tampon'!$E308,COLUMN(REFERENCEMENT_ACCESSOIRES[[#Headers],[FABRICANT/TITULAIRE]])))))</f>
        <v/>
      </c>
      <c r="F342" s="2" t="str">
        <f ca="1">IF('PR-tampon'!E308="","",IF('PR-tampon'!E308=0,"",INDIRECT(NOM_FR_ACCESSOIRES&amp;ADDRESS('PR-tampon'!$E308,COLUMN(REFERENCEMENT_ACCESSOIRES[[#Headers],[TYPE DE DOCUMENT DE REFERENCE]])))))</f>
        <v/>
      </c>
      <c r="G342" s="2" t="str">
        <f ca="1">IF('PR-tampon'!E308="","",IF('PR-tampon'!E308=0,"",INDIRECT(NOM_FR_ACCESSOIRES&amp;ADDRESS('PR-tampon'!$E308,COLUMN(REFERENCEMENT_ACCESSOIRES[[#Headers],[REF]])))))</f>
        <v/>
      </c>
      <c r="H342" s="8" t="str">
        <f ca="1">IF('PR-tampon'!E308="","",IF('PR-tampon'!E308=0,"",INDIRECT(NOM_FR_ACCESSOIRES&amp;ADDRESS('PR-tampon'!$E308,COLUMN(REFERENCEMENT_ACCESSOIRES[[#Headers],[AVIS LIMITE AU]])))))</f>
        <v/>
      </c>
      <c r="I342" s="8" t="str">
        <f ca="1">IF('PR-tampon'!E308="","",IF('PR-tampon'!E308=0,"",INDIRECT(NOM_FR_ACCESSOIRES&amp;ADDRESS('PR-tampon'!$E308,COLUMN(REFERENCEMENT_ACCESSOIRES[[#Headers],[TC/TNC
dans le domaine d''emploi visé]])))))</f>
        <v/>
      </c>
      <c r="J342" s="30" t="str">
        <f ca="1">IF('PR-tampon'!E308="","",IF('PR-tampon'!E308=0,"",INDIRECT(NOM_FR_ACCESSOIRES&amp;ADDRESS('PR-tampon'!$E308,COLUMN(REFERENCEMENT_ACCESSOIRES[[#Headers],[TYPE DE POSE]])))))</f>
        <v/>
      </c>
      <c r="K342" s="30" t="str">
        <f ca="1">IF('PR-tampon'!E308="","",IF('PR-tampon'!E308=0,"",IF(INDIRECT(NOM_FR_ACCESSOIRES&amp;ADDRESS('PR-tampon'!$E308,COLUMN(REFERENCEMENT_ACCESSOIRES[[#Headers],[OBSERVATIONS SUR DOMAINE D''EMPLOI]])))=0,"",INDIRECT(NOM_FR_ACCESSOIRES&amp;ADDRESS('PR-tampon'!$E308,COLUMN(REFERENCEMENT_ACCESSOIRES[[#Headers],[OBSERVATIONS SUR DOMAINE D''EMPLOI]]))))))</f>
        <v/>
      </c>
      <c r="L342" s="30" t="str">
        <f ca="1">IF('PR-tampon'!$E308="","",IF('PR-tampon'!$E308=0,"",INDIRECT(NOM_FR_ACCESSOIRES&amp;ADDRESS('PR-tampon'!$E308,COLUMN(REFERENCEMENT_ACCESSOIRES[[#Headers],[REVETEMENT VISE]])))))</f>
        <v/>
      </c>
      <c r="M342" s="30" t="str">
        <f ca="1">IF('PR-tampon'!$E308="","",IF('PR-tampon'!$E308=0,"",IF(INDIRECT(NOM_FR_ACCESSOIRES&amp;ADDRESS('PR-tampon'!$E308,COLUMN(REFERENCEMENT_ACCESSOIRES[[#Headers],[PRODUITS D''ETANCHEITE]])))=0,"",INDIRECT(NOM_FR_ACCESSOIRES&amp;ADDRESS('PR-tampon'!$E308,COLUMN(REFERENCEMENT_ACCESSOIRES[[#Headers],[PRODUITS D''ETANCHEITE]]))))))</f>
        <v/>
      </c>
      <c r="N342" s="30" t="str">
        <f ca="1">IF('PR-tampon'!$E308="","",IF('PR-tampon'!$E308=0,"",INDIRECT(NOM_FR_ACCESSOIRES&amp;ADDRESS('PR-tampon'!$E308,COLUMN(REFERENCEMENT_ACCESSOIRES[[#Headers],[CHAPE OU MORTIER VISE]])))))</f>
        <v/>
      </c>
      <c r="O342" s="30" t="str">
        <f ca="1">IF('PR-tampon'!$E308="","",IF('PR-tampon'!$E308=0,"",IF(INDIRECT(NOM_FR_ACCESSOIRES&amp;ADDRESS('PR-tampon'!$E308,COLUMN(REFERENCEMENT_ACCESSOIRES[[#Headers],[RESULTAT TYPE ISOLANT]])))=0,"",INDIRECT(NOM_FR_ACCESSOIRES&amp;ADDRESS('PR-tampon'!$E308,COLUMN(REFERENCEMENT_ACCESSOIRES[[#Headers],[RESULTAT TYPE ISOLANT]]))))))</f>
        <v/>
      </c>
    </row>
    <row r="343" spans="2:15" ht="70.150000000000006" customHeight="1" x14ac:dyDescent="0.25">
      <c r="B343" s="8" t="str">
        <f ca="1">IF('PR-tampon'!E309="","",IF('PR-tampon'!E309=0,"",INDIRECT(NOM_FR_ACCESSOIRES&amp;ADDRESS('PR-tampon'!$E309,COLUMN(REFERENCEMENT_ACCESSOIRES[[#Headers],[DATE REFERENCEMENT]])))))</f>
        <v/>
      </c>
      <c r="C343" s="2" t="str">
        <f ca="1">IF('PR-tampon'!E309="","",IF('PR-tampon'!E309=0,"",INDIRECT(NOM_FR_ACCESSOIRES&amp;ADDRESS('PR-tampon'!$E309,COLUMN(REFERENCEMENT_ACCESSOIRES[[#Headers],[TYPE DE PROCEDE]])))))</f>
        <v/>
      </c>
      <c r="D343" s="2" t="str">
        <f ca="1">IF('PR-tampon'!E309="","",IF('PR-tampon'!E309=0,"",INDIRECT(NOM_FR_ACCESSOIRES&amp;ADDRESS('PR-tampon'!$E309,COLUMN(REFERENCEMENT_ACCESSOIRES[[#Headers],[NOM COMMERCIAL DU PROCEDE]])))))</f>
        <v/>
      </c>
      <c r="E343" s="2" t="str">
        <f ca="1">IF('PR-tampon'!E309="","",IF('PR-tampon'!E309=0,"",INDIRECT(NOM_FR_ACCESSOIRES&amp;ADDRESS('PR-tampon'!$E309,COLUMN(REFERENCEMENT_ACCESSOIRES[[#Headers],[FABRICANT/TITULAIRE]])))))</f>
        <v/>
      </c>
      <c r="F343" s="2" t="str">
        <f ca="1">IF('PR-tampon'!E309="","",IF('PR-tampon'!E309=0,"",INDIRECT(NOM_FR_ACCESSOIRES&amp;ADDRESS('PR-tampon'!$E309,COLUMN(REFERENCEMENT_ACCESSOIRES[[#Headers],[TYPE DE DOCUMENT DE REFERENCE]])))))</f>
        <v/>
      </c>
      <c r="G343" s="2" t="str">
        <f ca="1">IF('PR-tampon'!E309="","",IF('PR-tampon'!E309=0,"",INDIRECT(NOM_FR_ACCESSOIRES&amp;ADDRESS('PR-tampon'!$E309,COLUMN(REFERENCEMENT_ACCESSOIRES[[#Headers],[REF]])))))</f>
        <v/>
      </c>
      <c r="H343" s="8" t="str">
        <f ca="1">IF('PR-tampon'!E309="","",IF('PR-tampon'!E309=0,"",INDIRECT(NOM_FR_ACCESSOIRES&amp;ADDRESS('PR-tampon'!$E309,COLUMN(REFERENCEMENT_ACCESSOIRES[[#Headers],[AVIS LIMITE AU]])))))</f>
        <v/>
      </c>
      <c r="I343" s="8" t="str">
        <f ca="1">IF('PR-tampon'!E309="","",IF('PR-tampon'!E309=0,"",INDIRECT(NOM_FR_ACCESSOIRES&amp;ADDRESS('PR-tampon'!$E309,COLUMN(REFERENCEMENT_ACCESSOIRES[[#Headers],[TC/TNC
dans le domaine d''emploi visé]])))))</f>
        <v/>
      </c>
      <c r="J343" s="30" t="str">
        <f ca="1">IF('PR-tampon'!E309="","",IF('PR-tampon'!E309=0,"",INDIRECT(NOM_FR_ACCESSOIRES&amp;ADDRESS('PR-tampon'!$E309,COLUMN(REFERENCEMENT_ACCESSOIRES[[#Headers],[TYPE DE POSE]])))))</f>
        <v/>
      </c>
      <c r="K343" s="30" t="str">
        <f ca="1">IF('PR-tampon'!E309="","",IF('PR-tampon'!E309=0,"",IF(INDIRECT(NOM_FR_ACCESSOIRES&amp;ADDRESS('PR-tampon'!$E309,COLUMN(REFERENCEMENT_ACCESSOIRES[[#Headers],[OBSERVATIONS SUR DOMAINE D''EMPLOI]])))=0,"",INDIRECT(NOM_FR_ACCESSOIRES&amp;ADDRESS('PR-tampon'!$E309,COLUMN(REFERENCEMENT_ACCESSOIRES[[#Headers],[OBSERVATIONS SUR DOMAINE D''EMPLOI]]))))))</f>
        <v/>
      </c>
      <c r="L343" s="30" t="str">
        <f ca="1">IF('PR-tampon'!$E309="","",IF('PR-tampon'!$E309=0,"",INDIRECT(NOM_FR_ACCESSOIRES&amp;ADDRESS('PR-tampon'!$E309,COLUMN(REFERENCEMENT_ACCESSOIRES[[#Headers],[REVETEMENT VISE]])))))</f>
        <v/>
      </c>
      <c r="M343" s="30" t="str">
        <f ca="1">IF('PR-tampon'!$E309="","",IF('PR-tampon'!$E309=0,"",IF(INDIRECT(NOM_FR_ACCESSOIRES&amp;ADDRESS('PR-tampon'!$E309,COLUMN(REFERENCEMENT_ACCESSOIRES[[#Headers],[PRODUITS D''ETANCHEITE]])))=0,"",INDIRECT(NOM_FR_ACCESSOIRES&amp;ADDRESS('PR-tampon'!$E309,COLUMN(REFERENCEMENT_ACCESSOIRES[[#Headers],[PRODUITS D''ETANCHEITE]]))))))</f>
        <v/>
      </c>
      <c r="N343" s="30" t="str">
        <f ca="1">IF('PR-tampon'!$E309="","",IF('PR-tampon'!$E309=0,"",INDIRECT(NOM_FR_ACCESSOIRES&amp;ADDRESS('PR-tampon'!$E309,COLUMN(REFERENCEMENT_ACCESSOIRES[[#Headers],[CHAPE OU MORTIER VISE]])))))</f>
        <v/>
      </c>
      <c r="O343" s="30" t="str">
        <f ca="1">IF('PR-tampon'!$E309="","",IF('PR-tampon'!$E309=0,"",IF(INDIRECT(NOM_FR_ACCESSOIRES&amp;ADDRESS('PR-tampon'!$E309,COLUMN(REFERENCEMENT_ACCESSOIRES[[#Headers],[RESULTAT TYPE ISOLANT]])))=0,"",INDIRECT(NOM_FR_ACCESSOIRES&amp;ADDRESS('PR-tampon'!$E309,COLUMN(REFERENCEMENT_ACCESSOIRES[[#Headers],[RESULTAT TYPE ISOLANT]]))))))</f>
        <v/>
      </c>
    </row>
    <row r="344" spans="2:15" ht="70.150000000000006" customHeight="1" x14ac:dyDescent="0.25">
      <c r="B344" s="8" t="str">
        <f ca="1">IF('PR-tampon'!E310="","",IF('PR-tampon'!E310=0,"",INDIRECT(NOM_FR_ACCESSOIRES&amp;ADDRESS('PR-tampon'!$E310,COLUMN(REFERENCEMENT_ACCESSOIRES[[#Headers],[DATE REFERENCEMENT]])))))</f>
        <v/>
      </c>
      <c r="C344" s="2" t="str">
        <f ca="1">IF('PR-tampon'!E310="","",IF('PR-tampon'!E310=0,"",INDIRECT(NOM_FR_ACCESSOIRES&amp;ADDRESS('PR-tampon'!$E310,COLUMN(REFERENCEMENT_ACCESSOIRES[[#Headers],[TYPE DE PROCEDE]])))))</f>
        <v/>
      </c>
      <c r="D344" s="2" t="str">
        <f ca="1">IF('PR-tampon'!E310="","",IF('PR-tampon'!E310=0,"",INDIRECT(NOM_FR_ACCESSOIRES&amp;ADDRESS('PR-tampon'!$E310,COLUMN(REFERENCEMENT_ACCESSOIRES[[#Headers],[NOM COMMERCIAL DU PROCEDE]])))))</f>
        <v/>
      </c>
      <c r="E344" s="2" t="str">
        <f ca="1">IF('PR-tampon'!E310="","",IF('PR-tampon'!E310=0,"",INDIRECT(NOM_FR_ACCESSOIRES&amp;ADDRESS('PR-tampon'!$E310,COLUMN(REFERENCEMENT_ACCESSOIRES[[#Headers],[FABRICANT/TITULAIRE]])))))</f>
        <v/>
      </c>
      <c r="F344" s="2" t="str">
        <f ca="1">IF('PR-tampon'!E310="","",IF('PR-tampon'!E310=0,"",INDIRECT(NOM_FR_ACCESSOIRES&amp;ADDRESS('PR-tampon'!$E310,COLUMN(REFERENCEMENT_ACCESSOIRES[[#Headers],[TYPE DE DOCUMENT DE REFERENCE]])))))</f>
        <v/>
      </c>
      <c r="G344" s="2" t="str">
        <f ca="1">IF('PR-tampon'!E310="","",IF('PR-tampon'!E310=0,"",INDIRECT(NOM_FR_ACCESSOIRES&amp;ADDRESS('PR-tampon'!$E310,COLUMN(REFERENCEMENT_ACCESSOIRES[[#Headers],[REF]])))))</f>
        <v/>
      </c>
      <c r="H344" s="8" t="str">
        <f ca="1">IF('PR-tampon'!E310="","",IF('PR-tampon'!E310=0,"",INDIRECT(NOM_FR_ACCESSOIRES&amp;ADDRESS('PR-tampon'!$E310,COLUMN(REFERENCEMENT_ACCESSOIRES[[#Headers],[AVIS LIMITE AU]])))))</f>
        <v/>
      </c>
      <c r="I344" s="8" t="str">
        <f ca="1">IF('PR-tampon'!E310="","",IF('PR-tampon'!E310=0,"",INDIRECT(NOM_FR_ACCESSOIRES&amp;ADDRESS('PR-tampon'!$E310,COLUMN(REFERENCEMENT_ACCESSOIRES[[#Headers],[TC/TNC
dans le domaine d''emploi visé]])))))</f>
        <v/>
      </c>
      <c r="J344" s="30" t="str">
        <f ca="1">IF('PR-tampon'!E310="","",IF('PR-tampon'!E310=0,"",INDIRECT(NOM_FR_ACCESSOIRES&amp;ADDRESS('PR-tampon'!$E310,COLUMN(REFERENCEMENT_ACCESSOIRES[[#Headers],[TYPE DE POSE]])))))</f>
        <v/>
      </c>
      <c r="K344" s="30" t="str">
        <f ca="1">IF('PR-tampon'!E310="","",IF('PR-tampon'!E310=0,"",IF(INDIRECT(NOM_FR_ACCESSOIRES&amp;ADDRESS('PR-tampon'!$E310,COLUMN(REFERENCEMENT_ACCESSOIRES[[#Headers],[OBSERVATIONS SUR DOMAINE D''EMPLOI]])))=0,"",INDIRECT(NOM_FR_ACCESSOIRES&amp;ADDRESS('PR-tampon'!$E310,COLUMN(REFERENCEMENT_ACCESSOIRES[[#Headers],[OBSERVATIONS SUR DOMAINE D''EMPLOI]]))))))</f>
        <v/>
      </c>
      <c r="L344" s="30" t="str">
        <f ca="1">IF('PR-tampon'!$E310="","",IF('PR-tampon'!$E310=0,"",INDIRECT(NOM_FR_ACCESSOIRES&amp;ADDRESS('PR-tampon'!$E310,COLUMN(REFERENCEMENT_ACCESSOIRES[[#Headers],[REVETEMENT VISE]])))))</f>
        <v/>
      </c>
      <c r="M344" s="30" t="str">
        <f ca="1">IF('PR-tampon'!$E310="","",IF('PR-tampon'!$E310=0,"",IF(INDIRECT(NOM_FR_ACCESSOIRES&amp;ADDRESS('PR-tampon'!$E310,COLUMN(REFERENCEMENT_ACCESSOIRES[[#Headers],[PRODUITS D''ETANCHEITE]])))=0,"",INDIRECT(NOM_FR_ACCESSOIRES&amp;ADDRESS('PR-tampon'!$E310,COLUMN(REFERENCEMENT_ACCESSOIRES[[#Headers],[PRODUITS D''ETANCHEITE]]))))))</f>
        <v/>
      </c>
      <c r="N344" s="30" t="str">
        <f ca="1">IF('PR-tampon'!$E310="","",IF('PR-tampon'!$E310=0,"",INDIRECT(NOM_FR_ACCESSOIRES&amp;ADDRESS('PR-tampon'!$E310,COLUMN(REFERENCEMENT_ACCESSOIRES[[#Headers],[CHAPE OU MORTIER VISE]])))))</f>
        <v/>
      </c>
      <c r="O344" s="30" t="str">
        <f ca="1">IF('PR-tampon'!$E310="","",IF('PR-tampon'!$E310=0,"",IF(INDIRECT(NOM_FR_ACCESSOIRES&amp;ADDRESS('PR-tampon'!$E310,COLUMN(REFERENCEMENT_ACCESSOIRES[[#Headers],[RESULTAT TYPE ISOLANT]])))=0,"",INDIRECT(NOM_FR_ACCESSOIRES&amp;ADDRESS('PR-tampon'!$E310,COLUMN(REFERENCEMENT_ACCESSOIRES[[#Headers],[RESULTAT TYPE ISOLANT]]))))))</f>
        <v/>
      </c>
    </row>
    <row r="345" spans="2:15" ht="70.150000000000006" customHeight="1" x14ac:dyDescent="0.25">
      <c r="B345" s="8" t="str">
        <f ca="1">IF('PR-tampon'!E311="","",IF('PR-tampon'!E311=0,"",INDIRECT(NOM_FR_ACCESSOIRES&amp;ADDRESS('PR-tampon'!$E311,COLUMN(REFERENCEMENT_ACCESSOIRES[[#Headers],[DATE REFERENCEMENT]])))))</f>
        <v/>
      </c>
      <c r="C345" s="2" t="str">
        <f ca="1">IF('PR-tampon'!E311="","",IF('PR-tampon'!E311=0,"",INDIRECT(NOM_FR_ACCESSOIRES&amp;ADDRESS('PR-tampon'!$E311,COLUMN(REFERENCEMENT_ACCESSOIRES[[#Headers],[TYPE DE PROCEDE]])))))</f>
        <v/>
      </c>
      <c r="D345" s="2" t="str">
        <f ca="1">IF('PR-tampon'!E311="","",IF('PR-tampon'!E311=0,"",INDIRECT(NOM_FR_ACCESSOIRES&amp;ADDRESS('PR-tampon'!$E311,COLUMN(REFERENCEMENT_ACCESSOIRES[[#Headers],[NOM COMMERCIAL DU PROCEDE]])))))</f>
        <v/>
      </c>
      <c r="E345" s="2" t="str">
        <f ca="1">IF('PR-tampon'!E311="","",IF('PR-tampon'!E311=0,"",INDIRECT(NOM_FR_ACCESSOIRES&amp;ADDRESS('PR-tampon'!$E311,COLUMN(REFERENCEMENT_ACCESSOIRES[[#Headers],[FABRICANT/TITULAIRE]])))))</f>
        <v/>
      </c>
      <c r="F345" s="2" t="str">
        <f ca="1">IF('PR-tampon'!E311="","",IF('PR-tampon'!E311=0,"",INDIRECT(NOM_FR_ACCESSOIRES&amp;ADDRESS('PR-tampon'!$E311,COLUMN(REFERENCEMENT_ACCESSOIRES[[#Headers],[TYPE DE DOCUMENT DE REFERENCE]])))))</f>
        <v/>
      </c>
      <c r="G345" s="2" t="str">
        <f ca="1">IF('PR-tampon'!E311="","",IF('PR-tampon'!E311=0,"",INDIRECT(NOM_FR_ACCESSOIRES&amp;ADDRESS('PR-tampon'!$E311,COLUMN(REFERENCEMENT_ACCESSOIRES[[#Headers],[REF]])))))</f>
        <v/>
      </c>
      <c r="H345" s="8" t="str">
        <f ca="1">IF('PR-tampon'!E311="","",IF('PR-tampon'!E311=0,"",INDIRECT(NOM_FR_ACCESSOIRES&amp;ADDRESS('PR-tampon'!$E311,COLUMN(REFERENCEMENT_ACCESSOIRES[[#Headers],[AVIS LIMITE AU]])))))</f>
        <v/>
      </c>
      <c r="I345" s="8" t="str">
        <f ca="1">IF('PR-tampon'!E311="","",IF('PR-tampon'!E311=0,"",INDIRECT(NOM_FR_ACCESSOIRES&amp;ADDRESS('PR-tampon'!$E311,COLUMN(REFERENCEMENT_ACCESSOIRES[[#Headers],[TC/TNC
dans le domaine d''emploi visé]])))))</f>
        <v/>
      </c>
      <c r="J345" s="30" t="str">
        <f ca="1">IF('PR-tampon'!E311="","",IF('PR-tampon'!E311=0,"",INDIRECT(NOM_FR_ACCESSOIRES&amp;ADDRESS('PR-tampon'!$E311,COLUMN(REFERENCEMENT_ACCESSOIRES[[#Headers],[TYPE DE POSE]])))))</f>
        <v/>
      </c>
      <c r="K345" s="30" t="str">
        <f ca="1">IF('PR-tampon'!E311="","",IF('PR-tampon'!E311=0,"",IF(INDIRECT(NOM_FR_ACCESSOIRES&amp;ADDRESS('PR-tampon'!$E311,COLUMN(REFERENCEMENT_ACCESSOIRES[[#Headers],[OBSERVATIONS SUR DOMAINE D''EMPLOI]])))=0,"",INDIRECT(NOM_FR_ACCESSOIRES&amp;ADDRESS('PR-tampon'!$E311,COLUMN(REFERENCEMENT_ACCESSOIRES[[#Headers],[OBSERVATIONS SUR DOMAINE D''EMPLOI]]))))))</f>
        <v/>
      </c>
      <c r="L345" s="30" t="str">
        <f ca="1">IF('PR-tampon'!$E311="","",IF('PR-tampon'!$E311=0,"",INDIRECT(NOM_FR_ACCESSOIRES&amp;ADDRESS('PR-tampon'!$E311,COLUMN(REFERENCEMENT_ACCESSOIRES[[#Headers],[REVETEMENT VISE]])))))</f>
        <v/>
      </c>
      <c r="M345" s="30" t="str">
        <f ca="1">IF('PR-tampon'!$E311="","",IF('PR-tampon'!$E311=0,"",IF(INDIRECT(NOM_FR_ACCESSOIRES&amp;ADDRESS('PR-tampon'!$E311,COLUMN(REFERENCEMENT_ACCESSOIRES[[#Headers],[PRODUITS D''ETANCHEITE]])))=0,"",INDIRECT(NOM_FR_ACCESSOIRES&amp;ADDRESS('PR-tampon'!$E311,COLUMN(REFERENCEMENT_ACCESSOIRES[[#Headers],[PRODUITS D''ETANCHEITE]]))))))</f>
        <v/>
      </c>
      <c r="N345" s="30" t="str">
        <f ca="1">IF('PR-tampon'!$E311="","",IF('PR-tampon'!$E311=0,"",INDIRECT(NOM_FR_ACCESSOIRES&amp;ADDRESS('PR-tampon'!$E311,COLUMN(REFERENCEMENT_ACCESSOIRES[[#Headers],[CHAPE OU MORTIER VISE]])))))</f>
        <v/>
      </c>
      <c r="O345" s="30" t="str">
        <f ca="1">IF('PR-tampon'!$E311="","",IF('PR-tampon'!$E311=0,"",IF(INDIRECT(NOM_FR_ACCESSOIRES&amp;ADDRESS('PR-tampon'!$E311,COLUMN(REFERENCEMENT_ACCESSOIRES[[#Headers],[RESULTAT TYPE ISOLANT]])))=0,"",INDIRECT(NOM_FR_ACCESSOIRES&amp;ADDRESS('PR-tampon'!$E311,COLUMN(REFERENCEMENT_ACCESSOIRES[[#Headers],[RESULTAT TYPE ISOLANT]]))))))</f>
        <v/>
      </c>
    </row>
    <row r="346" spans="2:15" ht="70.150000000000006" customHeight="1" x14ac:dyDescent="0.25">
      <c r="B346" s="8" t="str">
        <f ca="1">IF('PR-tampon'!E312="","",IF('PR-tampon'!E312=0,"",INDIRECT(NOM_FR_ACCESSOIRES&amp;ADDRESS('PR-tampon'!$E312,COLUMN(REFERENCEMENT_ACCESSOIRES[[#Headers],[DATE REFERENCEMENT]])))))</f>
        <v/>
      </c>
      <c r="C346" s="2" t="str">
        <f ca="1">IF('PR-tampon'!E312="","",IF('PR-tampon'!E312=0,"",INDIRECT(NOM_FR_ACCESSOIRES&amp;ADDRESS('PR-tampon'!$E312,COLUMN(REFERENCEMENT_ACCESSOIRES[[#Headers],[TYPE DE PROCEDE]])))))</f>
        <v/>
      </c>
      <c r="D346" s="2" t="str">
        <f ca="1">IF('PR-tampon'!E312="","",IF('PR-tampon'!E312=0,"",INDIRECT(NOM_FR_ACCESSOIRES&amp;ADDRESS('PR-tampon'!$E312,COLUMN(REFERENCEMENT_ACCESSOIRES[[#Headers],[NOM COMMERCIAL DU PROCEDE]])))))</f>
        <v/>
      </c>
      <c r="E346" s="2" t="str">
        <f ca="1">IF('PR-tampon'!E312="","",IF('PR-tampon'!E312=0,"",INDIRECT(NOM_FR_ACCESSOIRES&amp;ADDRESS('PR-tampon'!$E312,COLUMN(REFERENCEMENT_ACCESSOIRES[[#Headers],[FABRICANT/TITULAIRE]])))))</f>
        <v/>
      </c>
      <c r="F346" s="2" t="str">
        <f ca="1">IF('PR-tampon'!E312="","",IF('PR-tampon'!E312=0,"",INDIRECT(NOM_FR_ACCESSOIRES&amp;ADDRESS('PR-tampon'!$E312,COLUMN(REFERENCEMENT_ACCESSOIRES[[#Headers],[TYPE DE DOCUMENT DE REFERENCE]])))))</f>
        <v/>
      </c>
      <c r="G346" s="2" t="str">
        <f ca="1">IF('PR-tampon'!E312="","",IF('PR-tampon'!E312=0,"",INDIRECT(NOM_FR_ACCESSOIRES&amp;ADDRESS('PR-tampon'!$E312,COLUMN(REFERENCEMENT_ACCESSOIRES[[#Headers],[REF]])))))</f>
        <v/>
      </c>
      <c r="H346" s="8" t="str">
        <f ca="1">IF('PR-tampon'!E312="","",IF('PR-tampon'!E312=0,"",INDIRECT(NOM_FR_ACCESSOIRES&amp;ADDRESS('PR-tampon'!$E312,COLUMN(REFERENCEMENT_ACCESSOIRES[[#Headers],[AVIS LIMITE AU]])))))</f>
        <v/>
      </c>
      <c r="I346" s="8" t="str">
        <f ca="1">IF('PR-tampon'!E312="","",IF('PR-tampon'!E312=0,"",INDIRECT(NOM_FR_ACCESSOIRES&amp;ADDRESS('PR-tampon'!$E312,COLUMN(REFERENCEMENT_ACCESSOIRES[[#Headers],[TC/TNC
dans le domaine d''emploi visé]])))))</f>
        <v/>
      </c>
      <c r="J346" s="30" t="str">
        <f ca="1">IF('PR-tampon'!E312="","",IF('PR-tampon'!E312=0,"",INDIRECT(NOM_FR_ACCESSOIRES&amp;ADDRESS('PR-tampon'!$E312,COLUMN(REFERENCEMENT_ACCESSOIRES[[#Headers],[TYPE DE POSE]])))))</f>
        <v/>
      </c>
      <c r="K346" s="30" t="str">
        <f ca="1">IF('PR-tampon'!E312="","",IF('PR-tampon'!E312=0,"",IF(INDIRECT(NOM_FR_ACCESSOIRES&amp;ADDRESS('PR-tampon'!$E312,COLUMN(REFERENCEMENT_ACCESSOIRES[[#Headers],[OBSERVATIONS SUR DOMAINE D''EMPLOI]])))=0,"",INDIRECT(NOM_FR_ACCESSOIRES&amp;ADDRESS('PR-tampon'!$E312,COLUMN(REFERENCEMENT_ACCESSOIRES[[#Headers],[OBSERVATIONS SUR DOMAINE D''EMPLOI]]))))))</f>
        <v/>
      </c>
      <c r="L346" s="30" t="str">
        <f ca="1">IF('PR-tampon'!$E312="","",IF('PR-tampon'!$E312=0,"",INDIRECT(NOM_FR_ACCESSOIRES&amp;ADDRESS('PR-tampon'!$E312,COLUMN(REFERENCEMENT_ACCESSOIRES[[#Headers],[REVETEMENT VISE]])))))</f>
        <v/>
      </c>
      <c r="M346" s="30" t="str">
        <f ca="1">IF('PR-tampon'!$E312="","",IF('PR-tampon'!$E312=0,"",IF(INDIRECT(NOM_FR_ACCESSOIRES&amp;ADDRESS('PR-tampon'!$E312,COLUMN(REFERENCEMENT_ACCESSOIRES[[#Headers],[PRODUITS D''ETANCHEITE]])))=0,"",INDIRECT(NOM_FR_ACCESSOIRES&amp;ADDRESS('PR-tampon'!$E312,COLUMN(REFERENCEMENT_ACCESSOIRES[[#Headers],[PRODUITS D''ETANCHEITE]]))))))</f>
        <v/>
      </c>
      <c r="N346" s="30" t="str">
        <f ca="1">IF('PR-tampon'!$E312="","",IF('PR-tampon'!$E312=0,"",INDIRECT(NOM_FR_ACCESSOIRES&amp;ADDRESS('PR-tampon'!$E312,COLUMN(REFERENCEMENT_ACCESSOIRES[[#Headers],[CHAPE OU MORTIER VISE]])))))</f>
        <v/>
      </c>
      <c r="O346" s="30" t="str">
        <f ca="1">IF('PR-tampon'!$E312="","",IF('PR-tampon'!$E312=0,"",IF(INDIRECT(NOM_FR_ACCESSOIRES&amp;ADDRESS('PR-tampon'!$E312,COLUMN(REFERENCEMENT_ACCESSOIRES[[#Headers],[RESULTAT TYPE ISOLANT]])))=0,"",INDIRECT(NOM_FR_ACCESSOIRES&amp;ADDRESS('PR-tampon'!$E312,COLUMN(REFERENCEMENT_ACCESSOIRES[[#Headers],[RESULTAT TYPE ISOLANT]]))))))</f>
        <v/>
      </c>
    </row>
    <row r="347" spans="2:15" ht="70.150000000000006" customHeight="1" x14ac:dyDescent="0.25">
      <c r="B347" s="8" t="str">
        <f ca="1">IF('PR-tampon'!E313="","",IF('PR-tampon'!E313=0,"",INDIRECT(NOM_FR_ACCESSOIRES&amp;ADDRESS('PR-tampon'!$E313,COLUMN(REFERENCEMENT_ACCESSOIRES[[#Headers],[DATE REFERENCEMENT]])))))</f>
        <v/>
      </c>
      <c r="C347" s="2" t="str">
        <f ca="1">IF('PR-tampon'!E313="","",IF('PR-tampon'!E313=0,"",INDIRECT(NOM_FR_ACCESSOIRES&amp;ADDRESS('PR-tampon'!$E313,COLUMN(REFERENCEMENT_ACCESSOIRES[[#Headers],[TYPE DE PROCEDE]])))))</f>
        <v/>
      </c>
      <c r="D347" s="2" t="str">
        <f ca="1">IF('PR-tampon'!E313="","",IF('PR-tampon'!E313=0,"",INDIRECT(NOM_FR_ACCESSOIRES&amp;ADDRESS('PR-tampon'!$E313,COLUMN(REFERENCEMENT_ACCESSOIRES[[#Headers],[NOM COMMERCIAL DU PROCEDE]])))))</f>
        <v/>
      </c>
      <c r="E347" s="2" t="str">
        <f ca="1">IF('PR-tampon'!E313="","",IF('PR-tampon'!E313=0,"",INDIRECT(NOM_FR_ACCESSOIRES&amp;ADDRESS('PR-tampon'!$E313,COLUMN(REFERENCEMENT_ACCESSOIRES[[#Headers],[FABRICANT/TITULAIRE]])))))</f>
        <v/>
      </c>
      <c r="F347" s="2" t="str">
        <f ca="1">IF('PR-tampon'!E313="","",IF('PR-tampon'!E313=0,"",INDIRECT(NOM_FR_ACCESSOIRES&amp;ADDRESS('PR-tampon'!$E313,COLUMN(REFERENCEMENT_ACCESSOIRES[[#Headers],[TYPE DE DOCUMENT DE REFERENCE]])))))</f>
        <v/>
      </c>
      <c r="G347" s="2" t="str">
        <f ca="1">IF('PR-tampon'!E313="","",IF('PR-tampon'!E313=0,"",INDIRECT(NOM_FR_ACCESSOIRES&amp;ADDRESS('PR-tampon'!$E313,COLUMN(REFERENCEMENT_ACCESSOIRES[[#Headers],[REF]])))))</f>
        <v/>
      </c>
      <c r="H347" s="8" t="str">
        <f ca="1">IF('PR-tampon'!E313="","",IF('PR-tampon'!E313=0,"",INDIRECT(NOM_FR_ACCESSOIRES&amp;ADDRESS('PR-tampon'!$E313,COLUMN(REFERENCEMENT_ACCESSOIRES[[#Headers],[AVIS LIMITE AU]])))))</f>
        <v/>
      </c>
      <c r="I347" s="8" t="str">
        <f ca="1">IF('PR-tampon'!E313="","",IF('PR-tampon'!E313=0,"",INDIRECT(NOM_FR_ACCESSOIRES&amp;ADDRESS('PR-tampon'!$E313,COLUMN(REFERENCEMENT_ACCESSOIRES[[#Headers],[TC/TNC
dans le domaine d''emploi visé]])))))</f>
        <v/>
      </c>
      <c r="J347" s="30" t="str">
        <f ca="1">IF('PR-tampon'!E313="","",IF('PR-tampon'!E313=0,"",INDIRECT(NOM_FR_ACCESSOIRES&amp;ADDRESS('PR-tampon'!$E313,COLUMN(REFERENCEMENT_ACCESSOIRES[[#Headers],[TYPE DE POSE]])))))</f>
        <v/>
      </c>
      <c r="K347" s="30" t="str">
        <f ca="1">IF('PR-tampon'!E313="","",IF('PR-tampon'!E313=0,"",IF(INDIRECT(NOM_FR_ACCESSOIRES&amp;ADDRESS('PR-tampon'!$E313,COLUMN(REFERENCEMENT_ACCESSOIRES[[#Headers],[OBSERVATIONS SUR DOMAINE D''EMPLOI]])))=0,"",INDIRECT(NOM_FR_ACCESSOIRES&amp;ADDRESS('PR-tampon'!$E313,COLUMN(REFERENCEMENT_ACCESSOIRES[[#Headers],[OBSERVATIONS SUR DOMAINE D''EMPLOI]]))))))</f>
        <v/>
      </c>
      <c r="L347" s="30" t="str">
        <f ca="1">IF('PR-tampon'!$E313="","",IF('PR-tampon'!$E313=0,"",INDIRECT(NOM_FR_ACCESSOIRES&amp;ADDRESS('PR-tampon'!$E313,COLUMN(REFERENCEMENT_ACCESSOIRES[[#Headers],[REVETEMENT VISE]])))))</f>
        <v/>
      </c>
      <c r="M347" s="30" t="str">
        <f ca="1">IF('PR-tampon'!$E313="","",IF('PR-tampon'!$E313=0,"",IF(INDIRECT(NOM_FR_ACCESSOIRES&amp;ADDRESS('PR-tampon'!$E313,COLUMN(REFERENCEMENT_ACCESSOIRES[[#Headers],[PRODUITS D''ETANCHEITE]])))=0,"",INDIRECT(NOM_FR_ACCESSOIRES&amp;ADDRESS('PR-tampon'!$E313,COLUMN(REFERENCEMENT_ACCESSOIRES[[#Headers],[PRODUITS D''ETANCHEITE]]))))))</f>
        <v/>
      </c>
      <c r="N347" s="30" t="str">
        <f ca="1">IF('PR-tampon'!$E313="","",IF('PR-tampon'!$E313=0,"",INDIRECT(NOM_FR_ACCESSOIRES&amp;ADDRESS('PR-tampon'!$E313,COLUMN(REFERENCEMENT_ACCESSOIRES[[#Headers],[CHAPE OU MORTIER VISE]])))))</f>
        <v/>
      </c>
      <c r="O347" s="30" t="str">
        <f ca="1">IF('PR-tampon'!$E313="","",IF('PR-tampon'!$E313=0,"",IF(INDIRECT(NOM_FR_ACCESSOIRES&amp;ADDRESS('PR-tampon'!$E313,COLUMN(REFERENCEMENT_ACCESSOIRES[[#Headers],[RESULTAT TYPE ISOLANT]])))=0,"",INDIRECT(NOM_FR_ACCESSOIRES&amp;ADDRESS('PR-tampon'!$E313,COLUMN(REFERENCEMENT_ACCESSOIRES[[#Headers],[RESULTAT TYPE ISOLANT]]))))))</f>
        <v/>
      </c>
    </row>
    <row r="348" spans="2:15" ht="70.150000000000006" customHeight="1" x14ac:dyDescent="0.25">
      <c r="B348" s="8" t="str">
        <f ca="1">IF('PR-tampon'!E314="","",IF('PR-tampon'!E314=0,"",INDIRECT(NOM_FR_ACCESSOIRES&amp;ADDRESS('PR-tampon'!$E314,COLUMN(REFERENCEMENT_ACCESSOIRES[[#Headers],[DATE REFERENCEMENT]])))))</f>
        <v/>
      </c>
      <c r="C348" s="2" t="str">
        <f ca="1">IF('PR-tampon'!E314="","",IF('PR-tampon'!E314=0,"",INDIRECT(NOM_FR_ACCESSOIRES&amp;ADDRESS('PR-tampon'!$E314,COLUMN(REFERENCEMENT_ACCESSOIRES[[#Headers],[TYPE DE PROCEDE]])))))</f>
        <v/>
      </c>
      <c r="D348" s="2" t="str">
        <f ca="1">IF('PR-tampon'!E314="","",IF('PR-tampon'!E314=0,"",INDIRECT(NOM_FR_ACCESSOIRES&amp;ADDRESS('PR-tampon'!$E314,COLUMN(REFERENCEMENT_ACCESSOIRES[[#Headers],[NOM COMMERCIAL DU PROCEDE]])))))</f>
        <v/>
      </c>
      <c r="E348" s="2" t="str">
        <f ca="1">IF('PR-tampon'!E314="","",IF('PR-tampon'!E314=0,"",INDIRECT(NOM_FR_ACCESSOIRES&amp;ADDRESS('PR-tampon'!$E314,COLUMN(REFERENCEMENT_ACCESSOIRES[[#Headers],[FABRICANT/TITULAIRE]])))))</f>
        <v/>
      </c>
      <c r="F348" s="2" t="str">
        <f ca="1">IF('PR-tampon'!E314="","",IF('PR-tampon'!E314=0,"",INDIRECT(NOM_FR_ACCESSOIRES&amp;ADDRESS('PR-tampon'!$E314,COLUMN(REFERENCEMENT_ACCESSOIRES[[#Headers],[TYPE DE DOCUMENT DE REFERENCE]])))))</f>
        <v/>
      </c>
      <c r="G348" s="2" t="str">
        <f ca="1">IF('PR-tampon'!E314="","",IF('PR-tampon'!E314=0,"",INDIRECT(NOM_FR_ACCESSOIRES&amp;ADDRESS('PR-tampon'!$E314,COLUMN(REFERENCEMENT_ACCESSOIRES[[#Headers],[REF]])))))</f>
        <v/>
      </c>
      <c r="H348" s="8" t="str">
        <f ca="1">IF('PR-tampon'!E314="","",IF('PR-tampon'!E314=0,"",INDIRECT(NOM_FR_ACCESSOIRES&amp;ADDRESS('PR-tampon'!$E314,COLUMN(REFERENCEMENT_ACCESSOIRES[[#Headers],[AVIS LIMITE AU]])))))</f>
        <v/>
      </c>
      <c r="I348" s="8" t="str">
        <f ca="1">IF('PR-tampon'!E314="","",IF('PR-tampon'!E314=0,"",INDIRECT(NOM_FR_ACCESSOIRES&amp;ADDRESS('PR-tampon'!$E314,COLUMN(REFERENCEMENT_ACCESSOIRES[[#Headers],[TC/TNC
dans le domaine d''emploi visé]])))))</f>
        <v/>
      </c>
      <c r="J348" s="30" t="str">
        <f ca="1">IF('PR-tampon'!E314="","",IF('PR-tampon'!E314=0,"",INDIRECT(NOM_FR_ACCESSOIRES&amp;ADDRESS('PR-tampon'!$E314,COLUMN(REFERENCEMENT_ACCESSOIRES[[#Headers],[TYPE DE POSE]])))))</f>
        <v/>
      </c>
      <c r="K348" s="30" t="str">
        <f ca="1">IF('PR-tampon'!E314="","",IF('PR-tampon'!E314=0,"",IF(INDIRECT(NOM_FR_ACCESSOIRES&amp;ADDRESS('PR-tampon'!$E314,COLUMN(REFERENCEMENT_ACCESSOIRES[[#Headers],[OBSERVATIONS SUR DOMAINE D''EMPLOI]])))=0,"",INDIRECT(NOM_FR_ACCESSOIRES&amp;ADDRESS('PR-tampon'!$E314,COLUMN(REFERENCEMENT_ACCESSOIRES[[#Headers],[OBSERVATIONS SUR DOMAINE D''EMPLOI]]))))))</f>
        <v/>
      </c>
      <c r="L348" s="30" t="str">
        <f ca="1">IF('PR-tampon'!$E314="","",IF('PR-tampon'!$E314=0,"",INDIRECT(NOM_FR_ACCESSOIRES&amp;ADDRESS('PR-tampon'!$E314,COLUMN(REFERENCEMENT_ACCESSOIRES[[#Headers],[REVETEMENT VISE]])))))</f>
        <v/>
      </c>
      <c r="M348" s="30" t="str">
        <f ca="1">IF('PR-tampon'!$E314="","",IF('PR-tampon'!$E314=0,"",IF(INDIRECT(NOM_FR_ACCESSOIRES&amp;ADDRESS('PR-tampon'!$E314,COLUMN(REFERENCEMENT_ACCESSOIRES[[#Headers],[PRODUITS D''ETANCHEITE]])))=0,"",INDIRECT(NOM_FR_ACCESSOIRES&amp;ADDRESS('PR-tampon'!$E314,COLUMN(REFERENCEMENT_ACCESSOIRES[[#Headers],[PRODUITS D''ETANCHEITE]]))))))</f>
        <v/>
      </c>
      <c r="N348" s="30" t="str">
        <f ca="1">IF('PR-tampon'!$E314="","",IF('PR-tampon'!$E314=0,"",INDIRECT(NOM_FR_ACCESSOIRES&amp;ADDRESS('PR-tampon'!$E314,COLUMN(REFERENCEMENT_ACCESSOIRES[[#Headers],[CHAPE OU MORTIER VISE]])))))</f>
        <v/>
      </c>
      <c r="O348" s="30" t="str">
        <f ca="1">IF('PR-tampon'!$E314="","",IF('PR-tampon'!$E314=0,"",IF(INDIRECT(NOM_FR_ACCESSOIRES&amp;ADDRESS('PR-tampon'!$E314,COLUMN(REFERENCEMENT_ACCESSOIRES[[#Headers],[RESULTAT TYPE ISOLANT]])))=0,"",INDIRECT(NOM_FR_ACCESSOIRES&amp;ADDRESS('PR-tampon'!$E314,COLUMN(REFERENCEMENT_ACCESSOIRES[[#Headers],[RESULTAT TYPE ISOLANT]]))))))</f>
        <v/>
      </c>
    </row>
    <row r="349" spans="2:15" ht="70.150000000000006" customHeight="1" x14ac:dyDescent="0.25">
      <c r="B349" s="8" t="str">
        <f ca="1">IF('PR-tampon'!E315="","",IF('PR-tampon'!E315=0,"",INDIRECT(NOM_FR_ACCESSOIRES&amp;ADDRESS('PR-tampon'!$E315,COLUMN(REFERENCEMENT_ACCESSOIRES[[#Headers],[DATE REFERENCEMENT]])))))</f>
        <v/>
      </c>
      <c r="C349" s="2" t="str">
        <f ca="1">IF('PR-tampon'!E315="","",IF('PR-tampon'!E315=0,"",INDIRECT(NOM_FR_ACCESSOIRES&amp;ADDRESS('PR-tampon'!$E315,COLUMN(REFERENCEMENT_ACCESSOIRES[[#Headers],[TYPE DE PROCEDE]])))))</f>
        <v/>
      </c>
      <c r="D349" s="2" t="str">
        <f ca="1">IF('PR-tampon'!E315="","",IF('PR-tampon'!E315=0,"",INDIRECT(NOM_FR_ACCESSOIRES&amp;ADDRESS('PR-tampon'!$E315,COLUMN(REFERENCEMENT_ACCESSOIRES[[#Headers],[NOM COMMERCIAL DU PROCEDE]])))))</f>
        <v/>
      </c>
      <c r="E349" s="2" t="str">
        <f ca="1">IF('PR-tampon'!E315="","",IF('PR-tampon'!E315=0,"",INDIRECT(NOM_FR_ACCESSOIRES&amp;ADDRESS('PR-tampon'!$E315,COLUMN(REFERENCEMENT_ACCESSOIRES[[#Headers],[FABRICANT/TITULAIRE]])))))</f>
        <v/>
      </c>
      <c r="F349" s="2" t="str">
        <f ca="1">IF('PR-tampon'!E315="","",IF('PR-tampon'!E315=0,"",INDIRECT(NOM_FR_ACCESSOIRES&amp;ADDRESS('PR-tampon'!$E315,COLUMN(REFERENCEMENT_ACCESSOIRES[[#Headers],[TYPE DE DOCUMENT DE REFERENCE]])))))</f>
        <v/>
      </c>
      <c r="G349" s="2" t="str">
        <f ca="1">IF('PR-tampon'!E315="","",IF('PR-tampon'!E315=0,"",INDIRECT(NOM_FR_ACCESSOIRES&amp;ADDRESS('PR-tampon'!$E315,COLUMN(REFERENCEMENT_ACCESSOIRES[[#Headers],[REF]])))))</f>
        <v/>
      </c>
      <c r="H349" s="8" t="str">
        <f ca="1">IF('PR-tampon'!E315="","",IF('PR-tampon'!E315=0,"",INDIRECT(NOM_FR_ACCESSOIRES&amp;ADDRESS('PR-tampon'!$E315,COLUMN(REFERENCEMENT_ACCESSOIRES[[#Headers],[AVIS LIMITE AU]])))))</f>
        <v/>
      </c>
      <c r="I349" s="8" t="str">
        <f ca="1">IF('PR-tampon'!E315="","",IF('PR-tampon'!E315=0,"",INDIRECT(NOM_FR_ACCESSOIRES&amp;ADDRESS('PR-tampon'!$E315,COLUMN(REFERENCEMENT_ACCESSOIRES[[#Headers],[TC/TNC
dans le domaine d''emploi visé]])))))</f>
        <v/>
      </c>
      <c r="J349" s="30" t="str">
        <f ca="1">IF('PR-tampon'!E315="","",IF('PR-tampon'!E315=0,"",INDIRECT(NOM_FR_ACCESSOIRES&amp;ADDRESS('PR-tampon'!$E315,COLUMN(REFERENCEMENT_ACCESSOIRES[[#Headers],[TYPE DE POSE]])))))</f>
        <v/>
      </c>
      <c r="K349" s="30" t="str">
        <f ca="1">IF('PR-tampon'!E315="","",IF('PR-tampon'!E315=0,"",IF(INDIRECT(NOM_FR_ACCESSOIRES&amp;ADDRESS('PR-tampon'!$E315,COLUMN(REFERENCEMENT_ACCESSOIRES[[#Headers],[OBSERVATIONS SUR DOMAINE D''EMPLOI]])))=0,"",INDIRECT(NOM_FR_ACCESSOIRES&amp;ADDRESS('PR-tampon'!$E315,COLUMN(REFERENCEMENT_ACCESSOIRES[[#Headers],[OBSERVATIONS SUR DOMAINE D''EMPLOI]]))))))</f>
        <v/>
      </c>
      <c r="L349" s="30" t="str">
        <f ca="1">IF('PR-tampon'!$E315="","",IF('PR-tampon'!$E315=0,"",INDIRECT(NOM_FR_ACCESSOIRES&amp;ADDRESS('PR-tampon'!$E315,COLUMN(REFERENCEMENT_ACCESSOIRES[[#Headers],[REVETEMENT VISE]])))))</f>
        <v/>
      </c>
      <c r="M349" s="30" t="str">
        <f ca="1">IF('PR-tampon'!$E315="","",IF('PR-tampon'!$E315=0,"",IF(INDIRECT(NOM_FR_ACCESSOIRES&amp;ADDRESS('PR-tampon'!$E315,COLUMN(REFERENCEMENT_ACCESSOIRES[[#Headers],[PRODUITS D''ETANCHEITE]])))=0,"",INDIRECT(NOM_FR_ACCESSOIRES&amp;ADDRESS('PR-tampon'!$E315,COLUMN(REFERENCEMENT_ACCESSOIRES[[#Headers],[PRODUITS D''ETANCHEITE]]))))))</f>
        <v/>
      </c>
      <c r="N349" s="30" t="str">
        <f ca="1">IF('PR-tampon'!$E315="","",IF('PR-tampon'!$E315=0,"",INDIRECT(NOM_FR_ACCESSOIRES&amp;ADDRESS('PR-tampon'!$E315,COLUMN(REFERENCEMENT_ACCESSOIRES[[#Headers],[CHAPE OU MORTIER VISE]])))))</f>
        <v/>
      </c>
      <c r="O349" s="30" t="str">
        <f ca="1">IF('PR-tampon'!$E315="","",IF('PR-tampon'!$E315=0,"",IF(INDIRECT(NOM_FR_ACCESSOIRES&amp;ADDRESS('PR-tampon'!$E315,COLUMN(REFERENCEMENT_ACCESSOIRES[[#Headers],[RESULTAT TYPE ISOLANT]])))=0,"",INDIRECT(NOM_FR_ACCESSOIRES&amp;ADDRESS('PR-tampon'!$E315,COLUMN(REFERENCEMENT_ACCESSOIRES[[#Headers],[RESULTAT TYPE ISOLANT]]))))))</f>
        <v/>
      </c>
    </row>
    <row r="350" spans="2:15" ht="70.150000000000006" customHeight="1" x14ac:dyDescent="0.25">
      <c r="B350" s="8" t="str">
        <f ca="1">IF('PR-tampon'!E316="","",IF('PR-tampon'!E316=0,"",INDIRECT(NOM_FR_ACCESSOIRES&amp;ADDRESS('PR-tampon'!$E316,COLUMN(REFERENCEMENT_ACCESSOIRES[[#Headers],[DATE REFERENCEMENT]])))))</f>
        <v/>
      </c>
      <c r="C350" s="2" t="str">
        <f ca="1">IF('PR-tampon'!E316="","",IF('PR-tampon'!E316=0,"",INDIRECT(NOM_FR_ACCESSOIRES&amp;ADDRESS('PR-tampon'!$E316,COLUMN(REFERENCEMENT_ACCESSOIRES[[#Headers],[TYPE DE PROCEDE]])))))</f>
        <v/>
      </c>
      <c r="D350" s="2" t="str">
        <f ca="1">IF('PR-tampon'!E316="","",IF('PR-tampon'!E316=0,"",INDIRECT(NOM_FR_ACCESSOIRES&amp;ADDRESS('PR-tampon'!$E316,COLUMN(REFERENCEMENT_ACCESSOIRES[[#Headers],[NOM COMMERCIAL DU PROCEDE]])))))</f>
        <v/>
      </c>
      <c r="E350" s="2" t="str">
        <f ca="1">IF('PR-tampon'!E316="","",IF('PR-tampon'!E316=0,"",INDIRECT(NOM_FR_ACCESSOIRES&amp;ADDRESS('PR-tampon'!$E316,COLUMN(REFERENCEMENT_ACCESSOIRES[[#Headers],[FABRICANT/TITULAIRE]])))))</f>
        <v/>
      </c>
      <c r="F350" s="2" t="str">
        <f ca="1">IF('PR-tampon'!E316="","",IF('PR-tampon'!E316=0,"",INDIRECT(NOM_FR_ACCESSOIRES&amp;ADDRESS('PR-tampon'!$E316,COLUMN(REFERENCEMENT_ACCESSOIRES[[#Headers],[TYPE DE DOCUMENT DE REFERENCE]])))))</f>
        <v/>
      </c>
      <c r="G350" s="2" t="str">
        <f ca="1">IF('PR-tampon'!E316="","",IF('PR-tampon'!E316=0,"",INDIRECT(NOM_FR_ACCESSOIRES&amp;ADDRESS('PR-tampon'!$E316,COLUMN(REFERENCEMENT_ACCESSOIRES[[#Headers],[REF]])))))</f>
        <v/>
      </c>
      <c r="H350" s="8" t="str">
        <f ca="1">IF('PR-tampon'!E316="","",IF('PR-tampon'!E316=0,"",INDIRECT(NOM_FR_ACCESSOIRES&amp;ADDRESS('PR-tampon'!$E316,COLUMN(REFERENCEMENT_ACCESSOIRES[[#Headers],[AVIS LIMITE AU]])))))</f>
        <v/>
      </c>
      <c r="I350" s="8" t="str">
        <f ca="1">IF('PR-tampon'!E316="","",IF('PR-tampon'!E316=0,"",INDIRECT(NOM_FR_ACCESSOIRES&amp;ADDRESS('PR-tampon'!$E316,COLUMN(REFERENCEMENT_ACCESSOIRES[[#Headers],[TC/TNC
dans le domaine d''emploi visé]])))))</f>
        <v/>
      </c>
      <c r="J350" s="30" t="str">
        <f ca="1">IF('PR-tampon'!E316="","",IF('PR-tampon'!E316=0,"",INDIRECT(NOM_FR_ACCESSOIRES&amp;ADDRESS('PR-tampon'!$E316,COLUMN(REFERENCEMENT_ACCESSOIRES[[#Headers],[TYPE DE POSE]])))))</f>
        <v/>
      </c>
      <c r="K350" s="30" t="str">
        <f ca="1">IF('PR-tampon'!E316="","",IF('PR-tampon'!E316=0,"",IF(INDIRECT(NOM_FR_ACCESSOIRES&amp;ADDRESS('PR-tampon'!$E316,COLUMN(REFERENCEMENT_ACCESSOIRES[[#Headers],[OBSERVATIONS SUR DOMAINE D''EMPLOI]])))=0,"",INDIRECT(NOM_FR_ACCESSOIRES&amp;ADDRESS('PR-tampon'!$E316,COLUMN(REFERENCEMENT_ACCESSOIRES[[#Headers],[OBSERVATIONS SUR DOMAINE D''EMPLOI]]))))))</f>
        <v/>
      </c>
      <c r="L350" s="30" t="str">
        <f ca="1">IF('PR-tampon'!$E316="","",IF('PR-tampon'!$E316=0,"",INDIRECT(NOM_FR_ACCESSOIRES&amp;ADDRESS('PR-tampon'!$E316,COLUMN(REFERENCEMENT_ACCESSOIRES[[#Headers],[REVETEMENT VISE]])))))</f>
        <v/>
      </c>
      <c r="M350" s="30" t="str">
        <f ca="1">IF('PR-tampon'!$E316="","",IF('PR-tampon'!$E316=0,"",IF(INDIRECT(NOM_FR_ACCESSOIRES&amp;ADDRESS('PR-tampon'!$E316,COLUMN(REFERENCEMENT_ACCESSOIRES[[#Headers],[PRODUITS D''ETANCHEITE]])))=0,"",INDIRECT(NOM_FR_ACCESSOIRES&amp;ADDRESS('PR-tampon'!$E316,COLUMN(REFERENCEMENT_ACCESSOIRES[[#Headers],[PRODUITS D''ETANCHEITE]]))))))</f>
        <v/>
      </c>
      <c r="N350" s="30" t="str">
        <f ca="1">IF('PR-tampon'!$E316="","",IF('PR-tampon'!$E316=0,"",INDIRECT(NOM_FR_ACCESSOIRES&amp;ADDRESS('PR-tampon'!$E316,COLUMN(REFERENCEMENT_ACCESSOIRES[[#Headers],[CHAPE OU MORTIER VISE]])))))</f>
        <v/>
      </c>
      <c r="O350" s="30" t="str">
        <f ca="1">IF('PR-tampon'!$E316="","",IF('PR-tampon'!$E316=0,"",IF(INDIRECT(NOM_FR_ACCESSOIRES&amp;ADDRESS('PR-tampon'!$E316,COLUMN(REFERENCEMENT_ACCESSOIRES[[#Headers],[RESULTAT TYPE ISOLANT]])))=0,"",INDIRECT(NOM_FR_ACCESSOIRES&amp;ADDRESS('PR-tampon'!$E316,COLUMN(REFERENCEMENT_ACCESSOIRES[[#Headers],[RESULTAT TYPE ISOLANT]]))))))</f>
        <v/>
      </c>
    </row>
    <row r="351" spans="2:15" ht="70.150000000000006" customHeight="1" x14ac:dyDescent="0.25">
      <c r="B351" s="8" t="str">
        <f ca="1">IF('PR-tampon'!E317="","",IF('PR-tampon'!E317=0,"",INDIRECT(NOM_FR_ACCESSOIRES&amp;ADDRESS('PR-tampon'!$E317,COLUMN(REFERENCEMENT_ACCESSOIRES[[#Headers],[DATE REFERENCEMENT]])))))</f>
        <v/>
      </c>
      <c r="C351" s="2" t="str">
        <f ca="1">IF('PR-tampon'!E317="","",IF('PR-tampon'!E317=0,"",INDIRECT(NOM_FR_ACCESSOIRES&amp;ADDRESS('PR-tampon'!$E317,COLUMN(REFERENCEMENT_ACCESSOIRES[[#Headers],[TYPE DE PROCEDE]])))))</f>
        <v/>
      </c>
      <c r="D351" s="2" t="str">
        <f ca="1">IF('PR-tampon'!E317="","",IF('PR-tampon'!E317=0,"",INDIRECT(NOM_FR_ACCESSOIRES&amp;ADDRESS('PR-tampon'!$E317,COLUMN(REFERENCEMENT_ACCESSOIRES[[#Headers],[NOM COMMERCIAL DU PROCEDE]])))))</f>
        <v/>
      </c>
      <c r="E351" s="2" t="str">
        <f ca="1">IF('PR-tampon'!E317="","",IF('PR-tampon'!E317=0,"",INDIRECT(NOM_FR_ACCESSOIRES&amp;ADDRESS('PR-tampon'!$E317,COLUMN(REFERENCEMENT_ACCESSOIRES[[#Headers],[FABRICANT/TITULAIRE]])))))</f>
        <v/>
      </c>
      <c r="F351" s="2" t="str">
        <f ca="1">IF('PR-tampon'!E317="","",IF('PR-tampon'!E317=0,"",INDIRECT(NOM_FR_ACCESSOIRES&amp;ADDRESS('PR-tampon'!$E317,COLUMN(REFERENCEMENT_ACCESSOIRES[[#Headers],[TYPE DE DOCUMENT DE REFERENCE]])))))</f>
        <v/>
      </c>
      <c r="G351" s="2" t="str">
        <f ca="1">IF('PR-tampon'!E317="","",IF('PR-tampon'!E317=0,"",INDIRECT(NOM_FR_ACCESSOIRES&amp;ADDRESS('PR-tampon'!$E317,COLUMN(REFERENCEMENT_ACCESSOIRES[[#Headers],[REF]])))))</f>
        <v/>
      </c>
      <c r="H351" s="8" t="str">
        <f ca="1">IF('PR-tampon'!E317="","",IF('PR-tampon'!E317=0,"",INDIRECT(NOM_FR_ACCESSOIRES&amp;ADDRESS('PR-tampon'!$E317,COLUMN(REFERENCEMENT_ACCESSOIRES[[#Headers],[AVIS LIMITE AU]])))))</f>
        <v/>
      </c>
      <c r="I351" s="8" t="str">
        <f ca="1">IF('PR-tampon'!E317="","",IF('PR-tampon'!E317=0,"",INDIRECT(NOM_FR_ACCESSOIRES&amp;ADDRESS('PR-tampon'!$E317,COLUMN(REFERENCEMENT_ACCESSOIRES[[#Headers],[TC/TNC
dans le domaine d''emploi visé]])))))</f>
        <v/>
      </c>
      <c r="J351" s="30" t="str">
        <f ca="1">IF('PR-tampon'!E317="","",IF('PR-tampon'!E317=0,"",INDIRECT(NOM_FR_ACCESSOIRES&amp;ADDRESS('PR-tampon'!$E317,COLUMN(REFERENCEMENT_ACCESSOIRES[[#Headers],[TYPE DE POSE]])))))</f>
        <v/>
      </c>
      <c r="K351" s="30" t="str">
        <f ca="1">IF('PR-tampon'!E317="","",IF('PR-tampon'!E317=0,"",IF(INDIRECT(NOM_FR_ACCESSOIRES&amp;ADDRESS('PR-tampon'!$E317,COLUMN(REFERENCEMENT_ACCESSOIRES[[#Headers],[OBSERVATIONS SUR DOMAINE D''EMPLOI]])))=0,"",INDIRECT(NOM_FR_ACCESSOIRES&amp;ADDRESS('PR-tampon'!$E317,COLUMN(REFERENCEMENT_ACCESSOIRES[[#Headers],[OBSERVATIONS SUR DOMAINE D''EMPLOI]]))))))</f>
        <v/>
      </c>
      <c r="L351" s="30" t="str">
        <f ca="1">IF('PR-tampon'!$E317="","",IF('PR-tampon'!$E317=0,"",INDIRECT(NOM_FR_ACCESSOIRES&amp;ADDRESS('PR-tampon'!$E317,COLUMN(REFERENCEMENT_ACCESSOIRES[[#Headers],[REVETEMENT VISE]])))))</f>
        <v/>
      </c>
      <c r="M351" s="30" t="str">
        <f ca="1">IF('PR-tampon'!$E317="","",IF('PR-tampon'!$E317=0,"",IF(INDIRECT(NOM_FR_ACCESSOIRES&amp;ADDRESS('PR-tampon'!$E317,COLUMN(REFERENCEMENT_ACCESSOIRES[[#Headers],[PRODUITS D''ETANCHEITE]])))=0,"",INDIRECT(NOM_FR_ACCESSOIRES&amp;ADDRESS('PR-tampon'!$E317,COLUMN(REFERENCEMENT_ACCESSOIRES[[#Headers],[PRODUITS D''ETANCHEITE]]))))))</f>
        <v/>
      </c>
      <c r="N351" s="30" t="str">
        <f ca="1">IF('PR-tampon'!$E317="","",IF('PR-tampon'!$E317=0,"",INDIRECT(NOM_FR_ACCESSOIRES&amp;ADDRESS('PR-tampon'!$E317,COLUMN(REFERENCEMENT_ACCESSOIRES[[#Headers],[CHAPE OU MORTIER VISE]])))))</f>
        <v/>
      </c>
      <c r="O351" s="30" t="str">
        <f ca="1">IF('PR-tampon'!$E317="","",IF('PR-tampon'!$E317=0,"",IF(INDIRECT(NOM_FR_ACCESSOIRES&amp;ADDRESS('PR-tampon'!$E317,COLUMN(REFERENCEMENT_ACCESSOIRES[[#Headers],[RESULTAT TYPE ISOLANT]])))=0,"",INDIRECT(NOM_FR_ACCESSOIRES&amp;ADDRESS('PR-tampon'!$E317,COLUMN(REFERENCEMENT_ACCESSOIRES[[#Headers],[RESULTAT TYPE ISOLANT]]))))))</f>
        <v/>
      </c>
    </row>
    <row r="352" spans="2:15" ht="70.150000000000006" customHeight="1" x14ac:dyDescent="0.25">
      <c r="B352" s="8" t="str">
        <f ca="1">IF('PR-tampon'!E318="","",IF('PR-tampon'!E318=0,"",INDIRECT(NOM_FR_ACCESSOIRES&amp;ADDRESS('PR-tampon'!$E318,COLUMN(REFERENCEMENT_ACCESSOIRES[[#Headers],[DATE REFERENCEMENT]])))))</f>
        <v/>
      </c>
      <c r="C352" s="2" t="str">
        <f ca="1">IF('PR-tampon'!E318="","",IF('PR-tampon'!E318=0,"",INDIRECT(NOM_FR_ACCESSOIRES&amp;ADDRESS('PR-tampon'!$E318,COLUMN(REFERENCEMENT_ACCESSOIRES[[#Headers],[TYPE DE PROCEDE]])))))</f>
        <v/>
      </c>
      <c r="D352" s="2" t="str">
        <f ca="1">IF('PR-tampon'!E318="","",IF('PR-tampon'!E318=0,"",INDIRECT(NOM_FR_ACCESSOIRES&amp;ADDRESS('PR-tampon'!$E318,COLUMN(REFERENCEMENT_ACCESSOIRES[[#Headers],[NOM COMMERCIAL DU PROCEDE]])))))</f>
        <v/>
      </c>
      <c r="E352" s="2" t="str">
        <f ca="1">IF('PR-tampon'!E318="","",IF('PR-tampon'!E318=0,"",INDIRECT(NOM_FR_ACCESSOIRES&amp;ADDRESS('PR-tampon'!$E318,COLUMN(REFERENCEMENT_ACCESSOIRES[[#Headers],[FABRICANT/TITULAIRE]])))))</f>
        <v/>
      </c>
      <c r="F352" s="2" t="str">
        <f ca="1">IF('PR-tampon'!E318="","",IF('PR-tampon'!E318=0,"",INDIRECT(NOM_FR_ACCESSOIRES&amp;ADDRESS('PR-tampon'!$E318,COLUMN(REFERENCEMENT_ACCESSOIRES[[#Headers],[TYPE DE DOCUMENT DE REFERENCE]])))))</f>
        <v/>
      </c>
      <c r="G352" s="2" t="str">
        <f ca="1">IF('PR-tampon'!E318="","",IF('PR-tampon'!E318=0,"",INDIRECT(NOM_FR_ACCESSOIRES&amp;ADDRESS('PR-tampon'!$E318,COLUMN(REFERENCEMENT_ACCESSOIRES[[#Headers],[REF]])))))</f>
        <v/>
      </c>
      <c r="H352" s="8" t="str">
        <f ca="1">IF('PR-tampon'!E318="","",IF('PR-tampon'!E318=0,"",INDIRECT(NOM_FR_ACCESSOIRES&amp;ADDRESS('PR-tampon'!$E318,COLUMN(REFERENCEMENT_ACCESSOIRES[[#Headers],[AVIS LIMITE AU]])))))</f>
        <v/>
      </c>
      <c r="I352" s="8" t="str">
        <f ca="1">IF('PR-tampon'!E318="","",IF('PR-tampon'!E318=0,"",INDIRECT(NOM_FR_ACCESSOIRES&amp;ADDRESS('PR-tampon'!$E318,COLUMN(REFERENCEMENT_ACCESSOIRES[[#Headers],[TC/TNC
dans le domaine d''emploi visé]])))))</f>
        <v/>
      </c>
      <c r="J352" s="30" t="str">
        <f ca="1">IF('PR-tampon'!E318="","",IF('PR-tampon'!E318=0,"",INDIRECT(NOM_FR_ACCESSOIRES&amp;ADDRESS('PR-tampon'!$E318,COLUMN(REFERENCEMENT_ACCESSOIRES[[#Headers],[TYPE DE POSE]])))))</f>
        <v/>
      </c>
      <c r="K352" s="30" t="str">
        <f ca="1">IF('PR-tampon'!E318="","",IF('PR-tampon'!E318=0,"",IF(INDIRECT(NOM_FR_ACCESSOIRES&amp;ADDRESS('PR-tampon'!$E318,COLUMN(REFERENCEMENT_ACCESSOIRES[[#Headers],[OBSERVATIONS SUR DOMAINE D''EMPLOI]])))=0,"",INDIRECT(NOM_FR_ACCESSOIRES&amp;ADDRESS('PR-tampon'!$E318,COLUMN(REFERENCEMENT_ACCESSOIRES[[#Headers],[OBSERVATIONS SUR DOMAINE D''EMPLOI]]))))))</f>
        <v/>
      </c>
      <c r="L352" s="30" t="str">
        <f ca="1">IF('PR-tampon'!$E318="","",IF('PR-tampon'!$E318=0,"",INDIRECT(NOM_FR_ACCESSOIRES&amp;ADDRESS('PR-tampon'!$E318,COLUMN(REFERENCEMENT_ACCESSOIRES[[#Headers],[REVETEMENT VISE]])))))</f>
        <v/>
      </c>
      <c r="M352" s="30" t="str">
        <f ca="1">IF('PR-tampon'!$E318="","",IF('PR-tampon'!$E318=0,"",IF(INDIRECT(NOM_FR_ACCESSOIRES&amp;ADDRESS('PR-tampon'!$E318,COLUMN(REFERENCEMENT_ACCESSOIRES[[#Headers],[PRODUITS D''ETANCHEITE]])))=0,"",INDIRECT(NOM_FR_ACCESSOIRES&amp;ADDRESS('PR-tampon'!$E318,COLUMN(REFERENCEMENT_ACCESSOIRES[[#Headers],[PRODUITS D''ETANCHEITE]]))))))</f>
        <v/>
      </c>
      <c r="N352" s="30" t="str">
        <f ca="1">IF('PR-tampon'!$E318="","",IF('PR-tampon'!$E318=0,"",INDIRECT(NOM_FR_ACCESSOIRES&amp;ADDRESS('PR-tampon'!$E318,COLUMN(REFERENCEMENT_ACCESSOIRES[[#Headers],[CHAPE OU MORTIER VISE]])))))</f>
        <v/>
      </c>
      <c r="O352" s="30" t="str">
        <f ca="1">IF('PR-tampon'!$E318="","",IF('PR-tampon'!$E318=0,"",IF(INDIRECT(NOM_FR_ACCESSOIRES&amp;ADDRESS('PR-tampon'!$E318,COLUMN(REFERENCEMENT_ACCESSOIRES[[#Headers],[RESULTAT TYPE ISOLANT]])))=0,"",INDIRECT(NOM_FR_ACCESSOIRES&amp;ADDRESS('PR-tampon'!$E318,COLUMN(REFERENCEMENT_ACCESSOIRES[[#Headers],[RESULTAT TYPE ISOLANT]]))))))</f>
        <v/>
      </c>
    </row>
    <row r="353" spans="2:15" ht="70.150000000000006" customHeight="1" x14ac:dyDescent="0.25">
      <c r="B353" s="8" t="str">
        <f ca="1">IF('PR-tampon'!E319="","",IF('PR-tampon'!E319=0,"",INDIRECT(NOM_FR_ACCESSOIRES&amp;ADDRESS('PR-tampon'!$E319,COLUMN(REFERENCEMENT_ACCESSOIRES[[#Headers],[DATE REFERENCEMENT]])))))</f>
        <v/>
      </c>
      <c r="C353" s="2" t="str">
        <f ca="1">IF('PR-tampon'!E319="","",IF('PR-tampon'!E319=0,"",INDIRECT(NOM_FR_ACCESSOIRES&amp;ADDRESS('PR-tampon'!$E319,COLUMN(REFERENCEMENT_ACCESSOIRES[[#Headers],[TYPE DE PROCEDE]])))))</f>
        <v/>
      </c>
      <c r="D353" s="2" t="str">
        <f ca="1">IF('PR-tampon'!E319="","",IF('PR-tampon'!E319=0,"",INDIRECT(NOM_FR_ACCESSOIRES&amp;ADDRESS('PR-tampon'!$E319,COLUMN(REFERENCEMENT_ACCESSOIRES[[#Headers],[NOM COMMERCIAL DU PROCEDE]])))))</f>
        <v/>
      </c>
      <c r="E353" s="2" t="str">
        <f ca="1">IF('PR-tampon'!E319="","",IF('PR-tampon'!E319=0,"",INDIRECT(NOM_FR_ACCESSOIRES&amp;ADDRESS('PR-tampon'!$E319,COLUMN(REFERENCEMENT_ACCESSOIRES[[#Headers],[FABRICANT/TITULAIRE]])))))</f>
        <v/>
      </c>
      <c r="F353" s="2" t="str">
        <f ca="1">IF('PR-tampon'!E319="","",IF('PR-tampon'!E319=0,"",INDIRECT(NOM_FR_ACCESSOIRES&amp;ADDRESS('PR-tampon'!$E319,COLUMN(REFERENCEMENT_ACCESSOIRES[[#Headers],[TYPE DE DOCUMENT DE REFERENCE]])))))</f>
        <v/>
      </c>
      <c r="G353" s="2" t="str">
        <f ca="1">IF('PR-tampon'!E319="","",IF('PR-tampon'!E319=0,"",INDIRECT(NOM_FR_ACCESSOIRES&amp;ADDRESS('PR-tampon'!$E319,COLUMN(REFERENCEMENT_ACCESSOIRES[[#Headers],[REF]])))))</f>
        <v/>
      </c>
      <c r="H353" s="8" t="str">
        <f ca="1">IF('PR-tampon'!E319="","",IF('PR-tampon'!E319=0,"",INDIRECT(NOM_FR_ACCESSOIRES&amp;ADDRESS('PR-tampon'!$E319,COLUMN(REFERENCEMENT_ACCESSOIRES[[#Headers],[AVIS LIMITE AU]])))))</f>
        <v/>
      </c>
      <c r="I353" s="8" t="str">
        <f ca="1">IF('PR-tampon'!E319="","",IF('PR-tampon'!E319=0,"",INDIRECT(NOM_FR_ACCESSOIRES&amp;ADDRESS('PR-tampon'!$E319,COLUMN(REFERENCEMENT_ACCESSOIRES[[#Headers],[TC/TNC
dans le domaine d''emploi visé]])))))</f>
        <v/>
      </c>
      <c r="J353" s="30" t="str">
        <f ca="1">IF('PR-tampon'!E319="","",IF('PR-tampon'!E319=0,"",INDIRECT(NOM_FR_ACCESSOIRES&amp;ADDRESS('PR-tampon'!$E319,COLUMN(REFERENCEMENT_ACCESSOIRES[[#Headers],[TYPE DE POSE]])))))</f>
        <v/>
      </c>
      <c r="K353" s="30" t="str">
        <f ca="1">IF('PR-tampon'!E319="","",IF('PR-tampon'!E319=0,"",IF(INDIRECT(NOM_FR_ACCESSOIRES&amp;ADDRESS('PR-tampon'!$E319,COLUMN(REFERENCEMENT_ACCESSOIRES[[#Headers],[OBSERVATIONS SUR DOMAINE D''EMPLOI]])))=0,"",INDIRECT(NOM_FR_ACCESSOIRES&amp;ADDRESS('PR-tampon'!$E319,COLUMN(REFERENCEMENT_ACCESSOIRES[[#Headers],[OBSERVATIONS SUR DOMAINE D''EMPLOI]]))))))</f>
        <v/>
      </c>
      <c r="L353" s="30" t="str">
        <f ca="1">IF('PR-tampon'!$E319="","",IF('PR-tampon'!$E319=0,"",INDIRECT(NOM_FR_ACCESSOIRES&amp;ADDRESS('PR-tampon'!$E319,COLUMN(REFERENCEMENT_ACCESSOIRES[[#Headers],[REVETEMENT VISE]])))))</f>
        <v/>
      </c>
      <c r="M353" s="30" t="str">
        <f ca="1">IF('PR-tampon'!$E319="","",IF('PR-tampon'!$E319=0,"",IF(INDIRECT(NOM_FR_ACCESSOIRES&amp;ADDRESS('PR-tampon'!$E319,COLUMN(REFERENCEMENT_ACCESSOIRES[[#Headers],[PRODUITS D''ETANCHEITE]])))=0,"",INDIRECT(NOM_FR_ACCESSOIRES&amp;ADDRESS('PR-tampon'!$E319,COLUMN(REFERENCEMENT_ACCESSOIRES[[#Headers],[PRODUITS D''ETANCHEITE]]))))))</f>
        <v/>
      </c>
      <c r="N353" s="30" t="str">
        <f ca="1">IF('PR-tampon'!$E319="","",IF('PR-tampon'!$E319=0,"",INDIRECT(NOM_FR_ACCESSOIRES&amp;ADDRESS('PR-tampon'!$E319,COLUMN(REFERENCEMENT_ACCESSOIRES[[#Headers],[CHAPE OU MORTIER VISE]])))))</f>
        <v/>
      </c>
      <c r="O353" s="30" t="str">
        <f ca="1">IF('PR-tampon'!$E319="","",IF('PR-tampon'!$E319=0,"",IF(INDIRECT(NOM_FR_ACCESSOIRES&amp;ADDRESS('PR-tampon'!$E319,COLUMN(REFERENCEMENT_ACCESSOIRES[[#Headers],[RESULTAT TYPE ISOLANT]])))=0,"",INDIRECT(NOM_FR_ACCESSOIRES&amp;ADDRESS('PR-tampon'!$E319,COLUMN(REFERENCEMENT_ACCESSOIRES[[#Headers],[RESULTAT TYPE ISOLANT]]))))))</f>
        <v/>
      </c>
    </row>
    <row r="354" spans="2:15" ht="70.150000000000006" customHeight="1" x14ac:dyDescent="0.25">
      <c r="B354" s="8" t="str">
        <f ca="1">IF('PR-tampon'!E320="","",IF('PR-tampon'!E320=0,"",INDIRECT(NOM_FR_ACCESSOIRES&amp;ADDRESS('PR-tampon'!$E320,COLUMN(REFERENCEMENT_ACCESSOIRES[[#Headers],[DATE REFERENCEMENT]])))))</f>
        <v/>
      </c>
      <c r="C354" s="2" t="str">
        <f ca="1">IF('PR-tampon'!E320="","",IF('PR-tampon'!E320=0,"",INDIRECT(NOM_FR_ACCESSOIRES&amp;ADDRESS('PR-tampon'!$E320,COLUMN(REFERENCEMENT_ACCESSOIRES[[#Headers],[TYPE DE PROCEDE]])))))</f>
        <v/>
      </c>
      <c r="D354" s="2" t="str">
        <f ca="1">IF('PR-tampon'!E320="","",IF('PR-tampon'!E320=0,"",INDIRECT(NOM_FR_ACCESSOIRES&amp;ADDRESS('PR-tampon'!$E320,COLUMN(REFERENCEMENT_ACCESSOIRES[[#Headers],[NOM COMMERCIAL DU PROCEDE]])))))</f>
        <v/>
      </c>
      <c r="E354" s="2" t="str">
        <f ca="1">IF('PR-tampon'!E320="","",IF('PR-tampon'!E320=0,"",INDIRECT(NOM_FR_ACCESSOIRES&amp;ADDRESS('PR-tampon'!$E320,COLUMN(REFERENCEMENT_ACCESSOIRES[[#Headers],[FABRICANT/TITULAIRE]])))))</f>
        <v/>
      </c>
      <c r="F354" s="2" t="str">
        <f ca="1">IF('PR-tampon'!E320="","",IF('PR-tampon'!E320=0,"",INDIRECT(NOM_FR_ACCESSOIRES&amp;ADDRESS('PR-tampon'!$E320,COLUMN(REFERENCEMENT_ACCESSOIRES[[#Headers],[TYPE DE DOCUMENT DE REFERENCE]])))))</f>
        <v/>
      </c>
      <c r="G354" s="2" t="str">
        <f ca="1">IF('PR-tampon'!E320="","",IF('PR-tampon'!E320=0,"",INDIRECT(NOM_FR_ACCESSOIRES&amp;ADDRESS('PR-tampon'!$E320,COLUMN(REFERENCEMENT_ACCESSOIRES[[#Headers],[REF]])))))</f>
        <v/>
      </c>
      <c r="H354" s="8" t="str">
        <f ca="1">IF('PR-tampon'!E320="","",IF('PR-tampon'!E320=0,"",INDIRECT(NOM_FR_ACCESSOIRES&amp;ADDRESS('PR-tampon'!$E320,COLUMN(REFERENCEMENT_ACCESSOIRES[[#Headers],[AVIS LIMITE AU]])))))</f>
        <v/>
      </c>
      <c r="I354" s="8" t="str">
        <f ca="1">IF('PR-tampon'!E320="","",IF('PR-tampon'!E320=0,"",INDIRECT(NOM_FR_ACCESSOIRES&amp;ADDRESS('PR-tampon'!$E320,COLUMN(REFERENCEMENT_ACCESSOIRES[[#Headers],[TC/TNC
dans le domaine d''emploi visé]])))))</f>
        <v/>
      </c>
      <c r="J354" s="30" t="str">
        <f ca="1">IF('PR-tampon'!E320="","",IF('PR-tampon'!E320=0,"",INDIRECT(NOM_FR_ACCESSOIRES&amp;ADDRESS('PR-tampon'!$E320,COLUMN(REFERENCEMENT_ACCESSOIRES[[#Headers],[TYPE DE POSE]])))))</f>
        <v/>
      </c>
      <c r="K354" s="30" t="str">
        <f ca="1">IF('PR-tampon'!E320="","",IF('PR-tampon'!E320=0,"",IF(INDIRECT(NOM_FR_ACCESSOIRES&amp;ADDRESS('PR-tampon'!$E320,COLUMN(REFERENCEMENT_ACCESSOIRES[[#Headers],[OBSERVATIONS SUR DOMAINE D''EMPLOI]])))=0,"",INDIRECT(NOM_FR_ACCESSOIRES&amp;ADDRESS('PR-tampon'!$E320,COLUMN(REFERENCEMENT_ACCESSOIRES[[#Headers],[OBSERVATIONS SUR DOMAINE D''EMPLOI]]))))))</f>
        <v/>
      </c>
      <c r="L354" s="30" t="str">
        <f ca="1">IF('PR-tampon'!$E320="","",IF('PR-tampon'!$E320=0,"",INDIRECT(NOM_FR_ACCESSOIRES&amp;ADDRESS('PR-tampon'!$E320,COLUMN(REFERENCEMENT_ACCESSOIRES[[#Headers],[REVETEMENT VISE]])))))</f>
        <v/>
      </c>
      <c r="M354" s="30" t="str">
        <f ca="1">IF('PR-tampon'!$E320="","",IF('PR-tampon'!$E320=0,"",IF(INDIRECT(NOM_FR_ACCESSOIRES&amp;ADDRESS('PR-tampon'!$E320,COLUMN(REFERENCEMENT_ACCESSOIRES[[#Headers],[PRODUITS D''ETANCHEITE]])))=0,"",INDIRECT(NOM_FR_ACCESSOIRES&amp;ADDRESS('PR-tampon'!$E320,COLUMN(REFERENCEMENT_ACCESSOIRES[[#Headers],[PRODUITS D''ETANCHEITE]]))))))</f>
        <v/>
      </c>
      <c r="N354" s="30" t="str">
        <f ca="1">IF('PR-tampon'!$E320="","",IF('PR-tampon'!$E320=0,"",INDIRECT(NOM_FR_ACCESSOIRES&amp;ADDRESS('PR-tampon'!$E320,COLUMN(REFERENCEMENT_ACCESSOIRES[[#Headers],[CHAPE OU MORTIER VISE]])))))</f>
        <v/>
      </c>
      <c r="O354" s="30" t="str">
        <f ca="1">IF('PR-tampon'!$E320="","",IF('PR-tampon'!$E320=0,"",IF(INDIRECT(NOM_FR_ACCESSOIRES&amp;ADDRESS('PR-tampon'!$E320,COLUMN(REFERENCEMENT_ACCESSOIRES[[#Headers],[RESULTAT TYPE ISOLANT]])))=0,"",INDIRECT(NOM_FR_ACCESSOIRES&amp;ADDRESS('PR-tampon'!$E320,COLUMN(REFERENCEMENT_ACCESSOIRES[[#Headers],[RESULTAT TYPE ISOLANT]]))))))</f>
        <v/>
      </c>
    </row>
    <row r="355" spans="2:15" ht="70.150000000000006" customHeight="1" x14ac:dyDescent="0.25">
      <c r="B355" s="8" t="str">
        <f ca="1">IF('PR-tampon'!E321="","",IF('PR-tampon'!E321=0,"",INDIRECT(NOM_FR_ACCESSOIRES&amp;ADDRESS('PR-tampon'!$E321,COLUMN(REFERENCEMENT_ACCESSOIRES[[#Headers],[DATE REFERENCEMENT]])))))</f>
        <v/>
      </c>
      <c r="C355" s="2" t="str">
        <f ca="1">IF('PR-tampon'!E321="","",IF('PR-tampon'!E321=0,"",INDIRECT(NOM_FR_ACCESSOIRES&amp;ADDRESS('PR-tampon'!$E321,COLUMN(REFERENCEMENT_ACCESSOIRES[[#Headers],[TYPE DE PROCEDE]])))))</f>
        <v/>
      </c>
      <c r="D355" s="2" t="str">
        <f ca="1">IF('PR-tampon'!E321="","",IF('PR-tampon'!E321=0,"",INDIRECT(NOM_FR_ACCESSOIRES&amp;ADDRESS('PR-tampon'!$E321,COLUMN(REFERENCEMENT_ACCESSOIRES[[#Headers],[NOM COMMERCIAL DU PROCEDE]])))))</f>
        <v/>
      </c>
      <c r="E355" s="2" t="str">
        <f ca="1">IF('PR-tampon'!E321="","",IF('PR-tampon'!E321=0,"",INDIRECT(NOM_FR_ACCESSOIRES&amp;ADDRESS('PR-tampon'!$E321,COLUMN(REFERENCEMENT_ACCESSOIRES[[#Headers],[FABRICANT/TITULAIRE]])))))</f>
        <v/>
      </c>
      <c r="F355" s="2" t="str">
        <f ca="1">IF('PR-tampon'!E321="","",IF('PR-tampon'!E321=0,"",INDIRECT(NOM_FR_ACCESSOIRES&amp;ADDRESS('PR-tampon'!$E321,COLUMN(REFERENCEMENT_ACCESSOIRES[[#Headers],[TYPE DE DOCUMENT DE REFERENCE]])))))</f>
        <v/>
      </c>
      <c r="G355" s="2" t="str">
        <f ca="1">IF('PR-tampon'!E321="","",IF('PR-tampon'!E321=0,"",INDIRECT(NOM_FR_ACCESSOIRES&amp;ADDRESS('PR-tampon'!$E321,COLUMN(REFERENCEMENT_ACCESSOIRES[[#Headers],[REF]])))))</f>
        <v/>
      </c>
      <c r="H355" s="8" t="str">
        <f ca="1">IF('PR-tampon'!E321="","",IF('PR-tampon'!E321=0,"",INDIRECT(NOM_FR_ACCESSOIRES&amp;ADDRESS('PR-tampon'!$E321,COLUMN(REFERENCEMENT_ACCESSOIRES[[#Headers],[AVIS LIMITE AU]])))))</f>
        <v/>
      </c>
      <c r="I355" s="8" t="str">
        <f ca="1">IF('PR-tampon'!E321="","",IF('PR-tampon'!E321=0,"",INDIRECT(NOM_FR_ACCESSOIRES&amp;ADDRESS('PR-tampon'!$E321,COLUMN(REFERENCEMENT_ACCESSOIRES[[#Headers],[TC/TNC
dans le domaine d''emploi visé]])))))</f>
        <v/>
      </c>
      <c r="J355" s="30" t="str">
        <f ca="1">IF('PR-tampon'!E321="","",IF('PR-tampon'!E321=0,"",INDIRECT(NOM_FR_ACCESSOIRES&amp;ADDRESS('PR-tampon'!$E321,COLUMN(REFERENCEMENT_ACCESSOIRES[[#Headers],[TYPE DE POSE]])))))</f>
        <v/>
      </c>
      <c r="K355" s="30" t="str">
        <f ca="1">IF('PR-tampon'!E321="","",IF('PR-tampon'!E321=0,"",IF(INDIRECT(NOM_FR_ACCESSOIRES&amp;ADDRESS('PR-tampon'!$E321,COLUMN(REFERENCEMENT_ACCESSOIRES[[#Headers],[OBSERVATIONS SUR DOMAINE D''EMPLOI]])))=0,"",INDIRECT(NOM_FR_ACCESSOIRES&amp;ADDRESS('PR-tampon'!$E321,COLUMN(REFERENCEMENT_ACCESSOIRES[[#Headers],[OBSERVATIONS SUR DOMAINE D''EMPLOI]]))))))</f>
        <v/>
      </c>
      <c r="L355" s="30" t="str">
        <f ca="1">IF('PR-tampon'!$E321="","",IF('PR-tampon'!$E321=0,"",INDIRECT(NOM_FR_ACCESSOIRES&amp;ADDRESS('PR-tampon'!$E321,COLUMN(REFERENCEMENT_ACCESSOIRES[[#Headers],[REVETEMENT VISE]])))))</f>
        <v/>
      </c>
      <c r="M355" s="30" t="str">
        <f ca="1">IF('PR-tampon'!$E321="","",IF('PR-tampon'!$E321=0,"",IF(INDIRECT(NOM_FR_ACCESSOIRES&amp;ADDRESS('PR-tampon'!$E321,COLUMN(REFERENCEMENT_ACCESSOIRES[[#Headers],[PRODUITS D''ETANCHEITE]])))=0,"",INDIRECT(NOM_FR_ACCESSOIRES&amp;ADDRESS('PR-tampon'!$E321,COLUMN(REFERENCEMENT_ACCESSOIRES[[#Headers],[PRODUITS D''ETANCHEITE]]))))))</f>
        <v/>
      </c>
      <c r="N355" s="30" t="str">
        <f ca="1">IF('PR-tampon'!$E321="","",IF('PR-tampon'!$E321=0,"",INDIRECT(NOM_FR_ACCESSOIRES&amp;ADDRESS('PR-tampon'!$E321,COLUMN(REFERENCEMENT_ACCESSOIRES[[#Headers],[CHAPE OU MORTIER VISE]])))))</f>
        <v/>
      </c>
      <c r="O355" s="30" t="str">
        <f ca="1">IF('PR-tampon'!$E321="","",IF('PR-tampon'!$E321=0,"",IF(INDIRECT(NOM_FR_ACCESSOIRES&amp;ADDRESS('PR-tampon'!$E321,COLUMN(REFERENCEMENT_ACCESSOIRES[[#Headers],[RESULTAT TYPE ISOLANT]])))=0,"",INDIRECT(NOM_FR_ACCESSOIRES&amp;ADDRESS('PR-tampon'!$E321,COLUMN(REFERENCEMENT_ACCESSOIRES[[#Headers],[RESULTAT TYPE ISOLANT]]))))))</f>
        <v/>
      </c>
    </row>
    <row r="356" spans="2:15" ht="70.150000000000006" customHeight="1" x14ac:dyDescent="0.25">
      <c r="B356" s="8" t="str">
        <f ca="1">IF('PR-tampon'!E322="","",IF('PR-tampon'!E322=0,"",INDIRECT(NOM_FR_ACCESSOIRES&amp;ADDRESS('PR-tampon'!$E322,COLUMN(REFERENCEMENT_ACCESSOIRES[[#Headers],[DATE REFERENCEMENT]])))))</f>
        <v/>
      </c>
      <c r="C356" s="2" t="str">
        <f ca="1">IF('PR-tampon'!E322="","",IF('PR-tampon'!E322=0,"",INDIRECT(NOM_FR_ACCESSOIRES&amp;ADDRESS('PR-tampon'!$E322,COLUMN(REFERENCEMENT_ACCESSOIRES[[#Headers],[TYPE DE PROCEDE]])))))</f>
        <v/>
      </c>
      <c r="D356" s="2" t="str">
        <f ca="1">IF('PR-tampon'!E322="","",IF('PR-tampon'!E322=0,"",INDIRECT(NOM_FR_ACCESSOIRES&amp;ADDRESS('PR-tampon'!$E322,COLUMN(REFERENCEMENT_ACCESSOIRES[[#Headers],[NOM COMMERCIAL DU PROCEDE]])))))</f>
        <v/>
      </c>
      <c r="E356" s="2" t="str">
        <f ca="1">IF('PR-tampon'!E322="","",IF('PR-tampon'!E322=0,"",INDIRECT(NOM_FR_ACCESSOIRES&amp;ADDRESS('PR-tampon'!$E322,COLUMN(REFERENCEMENT_ACCESSOIRES[[#Headers],[FABRICANT/TITULAIRE]])))))</f>
        <v/>
      </c>
      <c r="F356" s="2" t="str">
        <f ca="1">IF('PR-tampon'!E322="","",IF('PR-tampon'!E322=0,"",INDIRECT(NOM_FR_ACCESSOIRES&amp;ADDRESS('PR-tampon'!$E322,COLUMN(REFERENCEMENT_ACCESSOIRES[[#Headers],[TYPE DE DOCUMENT DE REFERENCE]])))))</f>
        <v/>
      </c>
      <c r="G356" s="2" t="str">
        <f ca="1">IF('PR-tampon'!E322="","",IF('PR-tampon'!E322=0,"",INDIRECT(NOM_FR_ACCESSOIRES&amp;ADDRESS('PR-tampon'!$E322,COLUMN(REFERENCEMENT_ACCESSOIRES[[#Headers],[REF]])))))</f>
        <v/>
      </c>
      <c r="H356" s="8" t="str">
        <f ca="1">IF('PR-tampon'!E322="","",IF('PR-tampon'!E322=0,"",INDIRECT(NOM_FR_ACCESSOIRES&amp;ADDRESS('PR-tampon'!$E322,COLUMN(REFERENCEMENT_ACCESSOIRES[[#Headers],[AVIS LIMITE AU]])))))</f>
        <v/>
      </c>
      <c r="I356" s="8" t="str">
        <f ca="1">IF('PR-tampon'!E322="","",IF('PR-tampon'!E322=0,"",INDIRECT(NOM_FR_ACCESSOIRES&amp;ADDRESS('PR-tampon'!$E322,COLUMN(REFERENCEMENT_ACCESSOIRES[[#Headers],[TC/TNC
dans le domaine d''emploi visé]])))))</f>
        <v/>
      </c>
      <c r="J356" s="30" t="str">
        <f ca="1">IF('PR-tampon'!E322="","",IF('PR-tampon'!E322=0,"",INDIRECT(NOM_FR_ACCESSOIRES&amp;ADDRESS('PR-tampon'!$E322,COLUMN(REFERENCEMENT_ACCESSOIRES[[#Headers],[TYPE DE POSE]])))))</f>
        <v/>
      </c>
      <c r="K356" s="30" t="str">
        <f ca="1">IF('PR-tampon'!E322="","",IF('PR-tampon'!E322=0,"",IF(INDIRECT(NOM_FR_ACCESSOIRES&amp;ADDRESS('PR-tampon'!$E322,COLUMN(REFERENCEMENT_ACCESSOIRES[[#Headers],[OBSERVATIONS SUR DOMAINE D''EMPLOI]])))=0,"",INDIRECT(NOM_FR_ACCESSOIRES&amp;ADDRESS('PR-tampon'!$E322,COLUMN(REFERENCEMENT_ACCESSOIRES[[#Headers],[OBSERVATIONS SUR DOMAINE D''EMPLOI]]))))))</f>
        <v/>
      </c>
      <c r="L356" s="30" t="str">
        <f ca="1">IF('PR-tampon'!$E322="","",IF('PR-tampon'!$E322=0,"",INDIRECT(NOM_FR_ACCESSOIRES&amp;ADDRESS('PR-tampon'!$E322,COLUMN(REFERENCEMENT_ACCESSOIRES[[#Headers],[REVETEMENT VISE]])))))</f>
        <v/>
      </c>
      <c r="M356" s="30" t="str">
        <f ca="1">IF('PR-tampon'!$E322="","",IF('PR-tampon'!$E322=0,"",IF(INDIRECT(NOM_FR_ACCESSOIRES&amp;ADDRESS('PR-tampon'!$E322,COLUMN(REFERENCEMENT_ACCESSOIRES[[#Headers],[PRODUITS D''ETANCHEITE]])))=0,"",INDIRECT(NOM_FR_ACCESSOIRES&amp;ADDRESS('PR-tampon'!$E322,COLUMN(REFERENCEMENT_ACCESSOIRES[[#Headers],[PRODUITS D''ETANCHEITE]]))))))</f>
        <v/>
      </c>
      <c r="N356" s="30" t="str">
        <f ca="1">IF('PR-tampon'!$E322="","",IF('PR-tampon'!$E322=0,"",INDIRECT(NOM_FR_ACCESSOIRES&amp;ADDRESS('PR-tampon'!$E322,COLUMN(REFERENCEMENT_ACCESSOIRES[[#Headers],[CHAPE OU MORTIER VISE]])))))</f>
        <v/>
      </c>
      <c r="O356" s="30" t="str">
        <f ca="1">IF('PR-tampon'!$E322="","",IF('PR-tampon'!$E322=0,"",IF(INDIRECT(NOM_FR_ACCESSOIRES&amp;ADDRESS('PR-tampon'!$E322,COLUMN(REFERENCEMENT_ACCESSOIRES[[#Headers],[RESULTAT TYPE ISOLANT]])))=0,"",INDIRECT(NOM_FR_ACCESSOIRES&amp;ADDRESS('PR-tampon'!$E322,COLUMN(REFERENCEMENT_ACCESSOIRES[[#Headers],[RESULTAT TYPE ISOLANT]]))))))</f>
        <v/>
      </c>
    </row>
    <row r="357" spans="2:15" ht="70.150000000000006" customHeight="1" x14ac:dyDescent="0.25">
      <c r="B357" s="8" t="str">
        <f ca="1">IF('PR-tampon'!E323="","",IF('PR-tampon'!E323=0,"",INDIRECT(NOM_FR_ACCESSOIRES&amp;ADDRESS('PR-tampon'!$E323,COLUMN(REFERENCEMENT_ACCESSOIRES[[#Headers],[DATE REFERENCEMENT]])))))</f>
        <v/>
      </c>
      <c r="C357" s="2" t="str">
        <f ca="1">IF('PR-tampon'!E323="","",IF('PR-tampon'!E323=0,"",INDIRECT(NOM_FR_ACCESSOIRES&amp;ADDRESS('PR-tampon'!$E323,COLUMN(REFERENCEMENT_ACCESSOIRES[[#Headers],[TYPE DE PROCEDE]])))))</f>
        <v/>
      </c>
      <c r="D357" s="2" t="str">
        <f ca="1">IF('PR-tampon'!E323="","",IF('PR-tampon'!E323=0,"",INDIRECT(NOM_FR_ACCESSOIRES&amp;ADDRESS('PR-tampon'!$E323,COLUMN(REFERENCEMENT_ACCESSOIRES[[#Headers],[NOM COMMERCIAL DU PROCEDE]])))))</f>
        <v/>
      </c>
      <c r="E357" s="2" t="str">
        <f ca="1">IF('PR-tampon'!E323="","",IF('PR-tampon'!E323=0,"",INDIRECT(NOM_FR_ACCESSOIRES&amp;ADDRESS('PR-tampon'!$E323,COLUMN(REFERENCEMENT_ACCESSOIRES[[#Headers],[FABRICANT/TITULAIRE]])))))</f>
        <v/>
      </c>
      <c r="F357" s="2" t="str">
        <f ca="1">IF('PR-tampon'!E323="","",IF('PR-tampon'!E323=0,"",INDIRECT(NOM_FR_ACCESSOIRES&amp;ADDRESS('PR-tampon'!$E323,COLUMN(REFERENCEMENT_ACCESSOIRES[[#Headers],[TYPE DE DOCUMENT DE REFERENCE]])))))</f>
        <v/>
      </c>
      <c r="G357" s="2" t="str">
        <f ca="1">IF('PR-tampon'!E323="","",IF('PR-tampon'!E323=0,"",INDIRECT(NOM_FR_ACCESSOIRES&amp;ADDRESS('PR-tampon'!$E323,COLUMN(REFERENCEMENT_ACCESSOIRES[[#Headers],[REF]])))))</f>
        <v/>
      </c>
      <c r="H357" s="8" t="str">
        <f ca="1">IF('PR-tampon'!E323="","",IF('PR-tampon'!E323=0,"",INDIRECT(NOM_FR_ACCESSOIRES&amp;ADDRESS('PR-tampon'!$E323,COLUMN(REFERENCEMENT_ACCESSOIRES[[#Headers],[AVIS LIMITE AU]])))))</f>
        <v/>
      </c>
      <c r="I357" s="8" t="str">
        <f ca="1">IF('PR-tampon'!E323="","",IF('PR-tampon'!E323=0,"",INDIRECT(NOM_FR_ACCESSOIRES&amp;ADDRESS('PR-tampon'!$E323,COLUMN(REFERENCEMENT_ACCESSOIRES[[#Headers],[TC/TNC
dans le domaine d''emploi visé]])))))</f>
        <v/>
      </c>
      <c r="J357" s="30" t="str">
        <f ca="1">IF('PR-tampon'!E323="","",IF('PR-tampon'!E323=0,"",INDIRECT(NOM_FR_ACCESSOIRES&amp;ADDRESS('PR-tampon'!$E323,COLUMN(REFERENCEMENT_ACCESSOIRES[[#Headers],[TYPE DE POSE]])))))</f>
        <v/>
      </c>
      <c r="K357" s="30" t="str">
        <f ca="1">IF('PR-tampon'!E323="","",IF('PR-tampon'!E323=0,"",IF(INDIRECT(NOM_FR_ACCESSOIRES&amp;ADDRESS('PR-tampon'!$E323,COLUMN(REFERENCEMENT_ACCESSOIRES[[#Headers],[OBSERVATIONS SUR DOMAINE D''EMPLOI]])))=0,"",INDIRECT(NOM_FR_ACCESSOIRES&amp;ADDRESS('PR-tampon'!$E323,COLUMN(REFERENCEMENT_ACCESSOIRES[[#Headers],[OBSERVATIONS SUR DOMAINE D''EMPLOI]]))))))</f>
        <v/>
      </c>
      <c r="L357" s="30" t="str">
        <f ca="1">IF('PR-tampon'!$E323="","",IF('PR-tampon'!$E323=0,"",INDIRECT(NOM_FR_ACCESSOIRES&amp;ADDRESS('PR-tampon'!$E323,COLUMN(REFERENCEMENT_ACCESSOIRES[[#Headers],[REVETEMENT VISE]])))))</f>
        <v/>
      </c>
      <c r="M357" s="30" t="str">
        <f ca="1">IF('PR-tampon'!$E323="","",IF('PR-tampon'!$E323=0,"",IF(INDIRECT(NOM_FR_ACCESSOIRES&amp;ADDRESS('PR-tampon'!$E323,COLUMN(REFERENCEMENT_ACCESSOIRES[[#Headers],[PRODUITS D''ETANCHEITE]])))=0,"",INDIRECT(NOM_FR_ACCESSOIRES&amp;ADDRESS('PR-tampon'!$E323,COLUMN(REFERENCEMENT_ACCESSOIRES[[#Headers],[PRODUITS D''ETANCHEITE]]))))))</f>
        <v/>
      </c>
      <c r="N357" s="30" t="str">
        <f ca="1">IF('PR-tampon'!$E323="","",IF('PR-tampon'!$E323=0,"",INDIRECT(NOM_FR_ACCESSOIRES&amp;ADDRESS('PR-tampon'!$E323,COLUMN(REFERENCEMENT_ACCESSOIRES[[#Headers],[CHAPE OU MORTIER VISE]])))))</f>
        <v/>
      </c>
      <c r="O357" s="30" t="str">
        <f ca="1">IF('PR-tampon'!$E323="","",IF('PR-tampon'!$E323=0,"",IF(INDIRECT(NOM_FR_ACCESSOIRES&amp;ADDRESS('PR-tampon'!$E323,COLUMN(REFERENCEMENT_ACCESSOIRES[[#Headers],[RESULTAT TYPE ISOLANT]])))=0,"",INDIRECT(NOM_FR_ACCESSOIRES&amp;ADDRESS('PR-tampon'!$E323,COLUMN(REFERENCEMENT_ACCESSOIRES[[#Headers],[RESULTAT TYPE ISOLANT]]))))))</f>
        <v/>
      </c>
    </row>
    <row r="358" spans="2:15" ht="70.150000000000006" customHeight="1" x14ac:dyDescent="0.25">
      <c r="B358" s="8" t="str">
        <f ca="1">IF('PR-tampon'!E324="","",IF('PR-tampon'!E324=0,"",INDIRECT(NOM_FR_ACCESSOIRES&amp;ADDRESS('PR-tampon'!$E324,COLUMN(REFERENCEMENT_ACCESSOIRES[[#Headers],[DATE REFERENCEMENT]])))))</f>
        <v/>
      </c>
      <c r="C358" s="2" t="str">
        <f ca="1">IF('PR-tampon'!E324="","",IF('PR-tampon'!E324=0,"",INDIRECT(NOM_FR_ACCESSOIRES&amp;ADDRESS('PR-tampon'!$E324,COLUMN(REFERENCEMENT_ACCESSOIRES[[#Headers],[TYPE DE PROCEDE]])))))</f>
        <v/>
      </c>
      <c r="D358" s="2" t="str">
        <f ca="1">IF('PR-tampon'!E324="","",IF('PR-tampon'!E324=0,"",INDIRECT(NOM_FR_ACCESSOIRES&amp;ADDRESS('PR-tampon'!$E324,COLUMN(REFERENCEMENT_ACCESSOIRES[[#Headers],[NOM COMMERCIAL DU PROCEDE]])))))</f>
        <v/>
      </c>
      <c r="E358" s="2" t="str">
        <f ca="1">IF('PR-tampon'!E324="","",IF('PR-tampon'!E324=0,"",INDIRECT(NOM_FR_ACCESSOIRES&amp;ADDRESS('PR-tampon'!$E324,COLUMN(REFERENCEMENT_ACCESSOIRES[[#Headers],[FABRICANT/TITULAIRE]])))))</f>
        <v/>
      </c>
      <c r="F358" s="2" t="str">
        <f ca="1">IF('PR-tampon'!E324="","",IF('PR-tampon'!E324=0,"",INDIRECT(NOM_FR_ACCESSOIRES&amp;ADDRESS('PR-tampon'!$E324,COLUMN(REFERENCEMENT_ACCESSOIRES[[#Headers],[TYPE DE DOCUMENT DE REFERENCE]])))))</f>
        <v/>
      </c>
      <c r="G358" s="2" t="str">
        <f ca="1">IF('PR-tampon'!E324="","",IF('PR-tampon'!E324=0,"",INDIRECT(NOM_FR_ACCESSOIRES&amp;ADDRESS('PR-tampon'!$E324,COLUMN(REFERENCEMENT_ACCESSOIRES[[#Headers],[REF]])))))</f>
        <v/>
      </c>
      <c r="H358" s="8" t="str">
        <f ca="1">IF('PR-tampon'!E324="","",IF('PR-tampon'!E324=0,"",INDIRECT(NOM_FR_ACCESSOIRES&amp;ADDRESS('PR-tampon'!$E324,COLUMN(REFERENCEMENT_ACCESSOIRES[[#Headers],[AVIS LIMITE AU]])))))</f>
        <v/>
      </c>
      <c r="I358" s="8" t="str">
        <f ca="1">IF('PR-tampon'!E324="","",IF('PR-tampon'!E324=0,"",INDIRECT(NOM_FR_ACCESSOIRES&amp;ADDRESS('PR-tampon'!$E324,COLUMN(REFERENCEMENT_ACCESSOIRES[[#Headers],[TC/TNC
dans le domaine d''emploi visé]])))))</f>
        <v/>
      </c>
      <c r="J358" s="30" t="str">
        <f ca="1">IF('PR-tampon'!E324="","",IF('PR-tampon'!E324=0,"",INDIRECT(NOM_FR_ACCESSOIRES&amp;ADDRESS('PR-tampon'!$E324,COLUMN(REFERENCEMENT_ACCESSOIRES[[#Headers],[TYPE DE POSE]])))))</f>
        <v/>
      </c>
      <c r="K358" s="30" t="str">
        <f ca="1">IF('PR-tampon'!E324="","",IF('PR-tampon'!E324=0,"",IF(INDIRECT(NOM_FR_ACCESSOIRES&amp;ADDRESS('PR-tampon'!$E324,COLUMN(REFERENCEMENT_ACCESSOIRES[[#Headers],[OBSERVATIONS SUR DOMAINE D''EMPLOI]])))=0,"",INDIRECT(NOM_FR_ACCESSOIRES&amp;ADDRESS('PR-tampon'!$E324,COLUMN(REFERENCEMENT_ACCESSOIRES[[#Headers],[OBSERVATIONS SUR DOMAINE D''EMPLOI]]))))))</f>
        <v/>
      </c>
      <c r="L358" s="30" t="str">
        <f ca="1">IF('PR-tampon'!$E324="","",IF('PR-tampon'!$E324=0,"",INDIRECT(NOM_FR_ACCESSOIRES&amp;ADDRESS('PR-tampon'!$E324,COLUMN(REFERENCEMENT_ACCESSOIRES[[#Headers],[REVETEMENT VISE]])))))</f>
        <v/>
      </c>
      <c r="M358" s="30" t="str">
        <f ca="1">IF('PR-tampon'!$E324="","",IF('PR-tampon'!$E324=0,"",IF(INDIRECT(NOM_FR_ACCESSOIRES&amp;ADDRESS('PR-tampon'!$E324,COLUMN(REFERENCEMENT_ACCESSOIRES[[#Headers],[PRODUITS D''ETANCHEITE]])))=0,"",INDIRECT(NOM_FR_ACCESSOIRES&amp;ADDRESS('PR-tampon'!$E324,COLUMN(REFERENCEMENT_ACCESSOIRES[[#Headers],[PRODUITS D''ETANCHEITE]]))))))</f>
        <v/>
      </c>
      <c r="N358" s="30" t="str">
        <f ca="1">IF('PR-tampon'!$E324="","",IF('PR-tampon'!$E324=0,"",INDIRECT(NOM_FR_ACCESSOIRES&amp;ADDRESS('PR-tampon'!$E324,COLUMN(REFERENCEMENT_ACCESSOIRES[[#Headers],[CHAPE OU MORTIER VISE]])))))</f>
        <v/>
      </c>
      <c r="O358" s="30" t="str">
        <f ca="1">IF('PR-tampon'!$E324="","",IF('PR-tampon'!$E324=0,"",IF(INDIRECT(NOM_FR_ACCESSOIRES&amp;ADDRESS('PR-tampon'!$E324,COLUMN(REFERENCEMENT_ACCESSOIRES[[#Headers],[RESULTAT TYPE ISOLANT]])))=0,"",INDIRECT(NOM_FR_ACCESSOIRES&amp;ADDRESS('PR-tampon'!$E324,COLUMN(REFERENCEMENT_ACCESSOIRES[[#Headers],[RESULTAT TYPE ISOLANT]]))))))</f>
        <v/>
      </c>
    </row>
    <row r="359" spans="2:15" ht="70.150000000000006" customHeight="1" x14ac:dyDescent="0.25">
      <c r="B359" s="8" t="str">
        <f ca="1">IF('PR-tampon'!E325="","",IF('PR-tampon'!E325=0,"",INDIRECT(NOM_FR_ACCESSOIRES&amp;ADDRESS('PR-tampon'!$E325,COLUMN(REFERENCEMENT_ACCESSOIRES[[#Headers],[DATE REFERENCEMENT]])))))</f>
        <v/>
      </c>
      <c r="C359" s="2" t="str">
        <f ca="1">IF('PR-tampon'!E325="","",IF('PR-tampon'!E325=0,"",INDIRECT(NOM_FR_ACCESSOIRES&amp;ADDRESS('PR-tampon'!$E325,COLUMN(REFERENCEMENT_ACCESSOIRES[[#Headers],[TYPE DE PROCEDE]])))))</f>
        <v/>
      </c>
      <c r="D359" s="2" t="str">
        <f ca="1">IF('PR-tampon'!E325="","",IF('PR-tampon'!E325=0,"",INDIRECT(NOM_FR_ACCESSOIRES&amp;ADDRESS('PR-tampon'!$E325,COLUMN(REFERENCEMENT_ACCESSOIRES[[#Headers],[NOM COMMERCIAL DU PROCEDE]])))))</f>
        <v/>
      </c>
      <c r="E359" s="2" t="str">
        <f ca="1">IF('PR-tampon'!E325="","",IF('PR-tampon'!E325=0,"",INDIRECT(NOM_FR_ACCESSOIRES&amp;ADDRESS('PR-tampon'!$E325,COLUMN(REFERENCEMENT_ACCESSOIRES[[#Headers],[FABRICANT/TITULAIRE]])))))</f>
        <v/>
      </c>
      <c r="F359" s="2" t="str">
        <f ca="1">IF('PR-tampon'!E325="","",IF('PR-tampon'!E325=0,"",INDIRECT(NOM_FR_ACCESSOIRES&amp;ADDRESS('PR-tampon'!$E325,COLUMN(REFERENCEMENT_ACCESSOIRES[[#Headers],[TYPE DE DOCUMENT DE REFERENCE]])))))</f>
        <v/>
      </c>
      <c r="G359" s="2" t="str">
        <f ca="1">IF('PR-tampon'!E325="","",IF('PR-tampon'!E325=0,"",INDIRECT(NOM_FR_ACCESSOIRES&amp;ADDRESS('PR-tampon'!$E325,COLUMN(REFERENCEMENT_ACCESSOIRES[[#Headers],[REF]])))))</f>
        <v/>
      </c>
      <c r="H359" s="8" t="str">
        <f ca="1">IF('PR-tampon'!E325="","",IF('PR-tampon'!E325=0,"",INDIRECT(NOM_FR_ACCESSOIRES&amp;ADDRESS('PR-tampon'!$E325,COLUMN(REFERENCEMENT_ACCESSOIRES[[#Headers],[AVIS LIMITE AU]])))))</f>
        <v/>
      </c>
      <c r="I359" s="8" t="str">
        <f ca="1">IF('PR-tampon'!E325="","",IF('PR-tampon'!E325=0,"",INDIRECT(NOM_FR_ACCESSOIRES&amp;ADDRESS('PR-tampon'!$E325,COLUMN(REFERENCEMENT_ACCESSOIRES[[#Headers],[TC/TNC
dans le domaine d''emploi visé]])))))</f>
        <v/>
      </c>
      <c r="J359" s="30" t="str">
        <f ca="1">IF('PR-tampon'!E325="","",IF('PR-tampon'!E325=0,"",INDIRECT(NOM_FR_ACCESSOIRES&amp;ADDRESS('PR-tampon'!$E325,COLUMN(REFERENCEMENT_ACCESSOIRES[[#Headers],[TYPE DE POSE]])))))</f>
        <v/>
      </c>
      <c r="K359" s="30" t="str">
        <f ca="1">IF('PR-tampon'!E325="","",IF('PR-tampon'!E325=0,"",IF(INDIRECT(NOM_FR_ACCESSOIRES&amp;ADDRESS('PR-tampon'!$E325,COLUMN(REFERENCEMENT_ACCESSOIRES[[#Headers],[OBSERVATIONS SUR DOMAINE D''EMPLOI]])))=0,"",INDIRECT(NOM_FR_ACCESSOIRES&amp;ADDRESS('PR-tampon'!$E325,COLUMN(REFERENCEMENT_ACCESSOIRES[[#Headers],[OBSERVATIONS SUR DOMAINE D''EMPLOI]]))))))</f>
        <v/>
      </c>
      <c r="L359" s="30" t="str">
        <f ca="1">IF('PR-tampon'!$E325="","",IF('PR-tampon'!$E325=0,"",INDIRECT(NOM_FR_ACCESSOIRES&amp;ADDRESS('PR-tampon'!$E325,COLUMN(REFERENCEMENT_ACCESSOIRES[[#Headers],[REVETEMENT VISE]])))))</f>
        <v/>
      </c>
      <c r="M359" s="30" t="str">
        <f ca="1">IF('PR-tampon'!$E325="","",IF('PR-tampon'!$E325=0,"",IF(INDIRECT(NOM_FR_ACCESSOIRES&amp;ADDRESS('PR-tampon'!$E325,COLUMN(REFERENCEMENT_ACCESSOIRES[[#Headers],[PRODUITS D''ETANCHEITE]])))=0,"",INDIRECT(NOM_FR_ACCESSOIRES&amp;ADDRESS('PR-tampon'!$E325,COLUMN(REFERENCEMENT_ACCESSOIRES[[#Headers],[PRODUITS D''ETANCHEITE]]))))))</f>
        <v/>
      </c>
      <c r="N359" s="30" t="str">
        <f ca="1">IF('PR-tampon'!$E325="","",IF('PR-tampon'!$E325=0,"",INDIRECT(NOM_FR_ACCESSOIRES&amp;ADDRESS('PR-tampon'!$E325,COLUMN(REFERENCEMENT_ACCESSOIRES[[#Headers],[CHAPE OU MORTIER VISE]])))))</f>
        <v/>
      </c>
      <c r="O359" s="30" t="str">
        <f ca="1">IF('PR-tampon'!$E325="","",IF('PR-tampon'!$E325=0,"",IF(INDIRECT(NOM_FR_ACCESSOIRES&amp;ADDRESS('PR-tampon'!$E325,COLUMN(REFERENCEMENT_ACCESSOIRES[[#Headers],[RESULTAT TYPE ISOLANT]])))=0,"",INDIRECT(NOM_FR_ACCESSOIRES&amp;ADDRESS('PR-tampon'!$E325,COLUMN(REFERENCEMENT_ACCESSOIRES[[#Headers],[RESULTAT TYPE ISOLANT]]))))))</f>
        <v/>
      </c>
    </row>
    <row r="360" spans="2:15" ht="70.150000000000006" customHeight="1" x14ac:dyDescent="0.25">
      <c r="B360" s="8" t="str">
        <f ca="1">IF('PR-tampon'!E326="","",IF('PR-tampon'!E326=0,"",INDIRECT(NOM_FR_ACCESSOIRES&amp;ADDRESS('PR-tampon'!$E326,COLUMN(REFERENCEMENT_ACCESSOIRES[[#Headers],[DATE REFERENCEMENT]])))))</f>
        <v/>
      </c>
      <c r="C360" s="2" t="str">
        <f ca="1">IF('PR-tampon'!E326="","",IF('PR-tampon'!E326=0,"",INDIRECT(NOM_FR_ACCESSOIRES&amp;ADDRESS('PR-tampon'!$E326,COLUMN(REFERENCEMENT_ACCESSOIRES[[#Headers],[TYPE DE PROCEDE]])))))</f>
        <v/>
      </c>
      <c r="D360" s="2" t="str">
        <f ca="1">IF('PR-tampon'!E326="","",IF('PR-tampon'!E326=0,"",INDIRECT(NOM_FR_ACCESSOIRES&amp;ADDRESS('PR-tampon'!$E326,COLUMN(REFERENCEMENT_ACCESSOIRES[[#Headers],[NOM COMMERCIAL DU PROCEDE]])))))</f>
        <v/>
      </c>
      <c r="E360" s="2" t="str">
        <f ca="1">IF('PR-tampon'!E326="","",IF('PR-tampon'!E326=0,"",INDIRECT(NOM_FR_ACCESSOIRES&amp;ADDRESS('PR-tampon'!$E326,COLUMN(REFERENCEMENT_ACCESSOIRES[[#Headers],[FABRICANT/TITULAIRE]])))))</f>
        <v/>
      </c>
      <c r="F360" s="2" t="str">
        <f ca="1">IF('PR-tampon'!E326="","",IF('PR-tampon'!E326=0,"",INDIRECT(NOM_FR_ACCESSOIRES&amp;ADDRESS('PR-tampon'!$E326,COLUMN(REFERENCEMENT_ACCESSOIRES[[#Headers],[TYPE DE DOCUMENT DE REFERENCE]])))))</f>
        <v/>
      </c>
      <c r="G360" s="2" t="str">
        <f ca="1">IF('PR-tampon'!E326="","",IF('PR-tampon'!E326=0,"",INDIRECT(NOM_FR_ACCESSOIRES&amp;ADDRESS('PR-tampon'!$E326,COLUMN(REFERENCEMENT_ACCESSOIRES[[#Headers],[REF]])))))</f>
        <v/>
      </c>
      <c r="H360" s="8" t="str">
        <f ca="1">IF('PR-tampon'!E326="","",IF('PR-tampon'!E326=0,"",INDIRECT(NOM_FR_ACCESSOIRES&amp;ADDRESS('PR-tampon'!$E326,COLUMN(REFERENCEMENT_ACCESSOIRES[[#Headers],[AVIS LIMITE AU]])))))</f>
        <v/>
      </c>
      <c r="I360" s="8" t="str">
        <f ca="1">IF('PR-tampon'!E326="","",IF('PR-tampon'!E326=0,"",INDIRECT(NOM_FR_ACCESSOIRES&amp;ADDRESS('PR-tampon'!$E326,COLUMN(REFERENCEMENT_ACCESSOIRES[[#Headers],[TC/TNC
dans le domaine d''emploi visé]])))))</f>
        <v/>
      </c>
      <c r="J360" s="30" t="str">
        <f ca="1">IF('PR-tampon'!E326="","",IF('PR-tampon'!E326=0,"",INDIRECT(NOM_FR_ACCESSOIRES&amp;ADDRESS('PR-tampon'!$E326,COLUMN(REFERENCEMENT_ACCESSOIRES[[#Headers],[TYPE DE POSE]])))))</f>
        <v/>
      </c>
      <c r="K360" s="30" t="str">
        <f ca="1">IF('PR-tampon'!E326="","",IF('PR-tampon'!E326=0,"",IF(INDIRECT(NOM_FR_ACCESSOIRES&amp;ADDRESS('PR-tampon'!$E326,COLUMN(REFERENCEMENT_ACCESSOIRES[[#Headers],[OBSERVATIONS SUR DOMAINE D''EMPLOI]])))=0,"",INDIRECT(NOM_FR_ACCESSOIRES&amp;ADDRESS('PR-tampon'!$E326,COLUMN(REFERENCEMENT_ACCESSOIRES[[#Headers],[OBSERVATIONS SUR DOMAINE D''EMPLOI]]))))))</f>
        <v/>
      </c>
      <c r="L360" s="30" t="str">
        <f ca="1">IF('PR-tampon'!$E326="","",IF('PR-tampon'!$E326=0,"",INDIRECT(NOM_FR_ACCESSOIRES&amp;ADDRESS('PR-tampon'!$E326,COLUMN(REFERENCEMENT_ACCESSOIRES[[#Headers],[REVETEMENT VISE]])))))</f>
        <v/>
      </c>
      <c r="M360" s="30" t="str">
        <f ca="1">IF('PR-tampon'!$E326="","",IF('PR-tampon'!$E326=0,"",IF(INDIRECT(NOM_FR_ACCESSOIRES&amp;ADDRESS('PR-tampon'!$E326,COLUMN(REFERENCEMENT_ACCESSOIRES[[#Headers],[PRODUITS D''ETANCHEITE]])))=0,"",INDIRECT(NOM_FR_ACCESSOIRES&amp;ADDRESS('PR-tampon'!$E326,COLUMN(REFERENCEMENT_ACCESSOIRES[[#Headers],[PRODUITS D''ETANCHEITE]]))))))</f>
        <v/>
      </c>
      <c r="N360" s="30" t="str">
        <f ca="1">IF('PR-tampon'!$E326="","",IF('PR-tampon'!$E326=0,"",INDIRECT(NOM_FR_ACCESSOIRES&amp;ADDRESS('PR-tampon'!$E326,COLUMN(REFERENCEMENT_ACCESSOIRES[[#Headers],[CHAPE OU MORTIER VISE]])))))</f>
        <v/>
      </c>
      <c r="O360" s="30" t="str">
        <f ca="1">IF('PR-tampon'!$E326="","",IF('PR-tampon'!$E326=0,"",IF(INDIRECT(NOM_FR_ACCESSOIRES&amp;ADDRESS('PR-tampon'!$E326,COLUMN(REFERENCEMENT_ACCESSOIRES[[#Headers],[RESULTAT TYPE ISOLANT]])))=0,"",INDIRECT(NOM_FR_ACCESSOIRES&amp;ADDRESS('PR-tampon'!$E326,COLUMN(REFERENCEMENT_ACCESSOIRES[[#Headers],[RESULTAT TYPE ISOLANT]]))))))</f>
        <v/>
      </c>
    </row>
    <row r="361" spans="2:15" ht="70.150000000000006" customHeight="1" x14ac:dyDescent="0.25">
      <c r="B361" s="8" t="str">
        <f ca="1">IF('PR-tampon'!E327="","",IF('PR-tampon'!E327=0,"",INDIRECT(NOM_FR_ACCESSOIRES&amp;ADDRESS('PR-tampon'!$E327,COLUMN(REFERENCEMENT_ACCESSOIRES[[#Headers],[DATE REFERENCEMENT]])))))</f>
        <v/>
      </c>
      <c r="C361" s="2" t="str">
        <f ca="1">IF('PR-tampon'!E327="","",IF('PR-tampon'!E327=0,"",INDIRECT(NOM_FR_ACCESSOIRES&amp;ADDRESS('PR-tampon'!$E327,COLUMN(REFERENCEMENT_ACCESSOIRES[[#Headers],[TYPE DE PROCEDE]])))))</f>
        <v/>
      </c>
      <c r="D361" s="2" t="str">
        <f ca="1">IF('PR-tampon'!E327="","",IF('PR-tampon'!E327=0,"",INDIRECT(NOM_FR_ACCESSOIRES&amp;ADDRESS('PR-tampon'!$E327,COLUMN(REFERENCEMENT_ACCESSOIRES[[#Headers],[NOM COMMERCIAL DU PROCEDE]])))))</f>
        <v/>
      </c>
      <c r="E361" s="2" t="str">
        <f ca="1">IF('PR-tampon'!E327="","",IF('PR-tampon'!E327=0,"",INDIRECT(NOM_FR_ACCESSOIRES&amp;ADDRESS('PR-tampon'!$E327,COLUMN(REFERENCEMENT_ACCESSOIRES[[#Headers],[FABRICANT/TITULAIRE]])))))</f>
        <v/>
      </c>
      <c r="F361" s="2" t="str">
        <f ca="1">IF('PR-tampon'!E327="","",IF('PR-tampon'!E327=0,"",INDIRECT(NOM_FR_ACCESSOIRES&amp;ADDRESS('PR-tampon'!$E327,COLUMN(REFERENCEMENT_ACCESSOIRES[[#Headers],[TYPE DE DOCUMENT DE REFERENCE]])))))</f>
        <v/>
      </c>
      <c r="G361" s="2" t="str">
        <f ca="1">IF('PR-tampon'!E327="","",IF('PR-tampon'!E327=0,"",INDIRECT(NOM_FR_ACCESSOIRES&amp;ADDRESS('PR-tampon'!$E327,COLUMN(REFERENCEMENT_ACCESSOIRES[[#Headers],[REF]])))))</f>
        <v/>
      </c>
      <c r="H361" s="8" t="str">
        <f ca="1">IF('PR-tampon'!E327="","",IF('PR-tampon'!E327=0,"",INDIRECT(NOM_FR_ACCESSOIRES&amp;ADDRESS('PR-tampon'!$E327,COLUMN(REFERENCEMENT_ACCESSOIRES[[#Headers],[AVIS LIMITE AU]])))))</f>
        <v/>
      </c>
      <c r="I361" s="8" t="str">
        <f ca="1">IF('PR-tampon'!E327="","",IF('PR-tampon'!E327=0,"",INDIRECT(NOM_FR_ACCESSOIRES&amp;ADDRESS('PR-tampon'!$E327,COLUMN(REFERENCEMENT_ACCESSOIRES[[#Headers],[TC/TNC
dans le domaine d''emploi visé]])))))</f>
        <v/>
      </c>
      <c r="J361" s="30" t="str">
        <f ca="1">IF('PR-tampon'!E327="","",IF('PR-tampon'!E327=0,"",INDIRECT(NOM_FR_ACCESSOIRES&amp;ADDRESS('PR-tampon'!$E327,COLUMN(REFERENCEMENT_ACCESSOIRES[[#Headers],[TYPE DE POSE]])))))</f>
        <v/>
      </c>
      <c r="K361" s="30" t="str">
        <f ca="1">IF('PR-tampon'!E327="","",IF('PR-tampon'!E327=0,"",IF(INDIRECT(NOM_FR_ACCESSOIRES&amp;ADDRESS('PR-tampon'!$E327,COLUMN(REFERENCEMENT_ACCESSOIRES[[#Headers],[OBSERVATIONS SUR DOMAINE D''EMPLOI]])))=0,"",INDIRECT(NOM_FR_ACCESSOIRES&amp;ADDRESS('PR-tampon'!$E327,COLUMN(REFERENCEMENT_ACCESSOIRES[[#Headers],[OBSERVATIONS SUR DOMAINE D''EMPLOI]]))))))</f>
        <v/>
      </c>
      <c r="L361" s="30" t="str">
        <f ca="1">IF('PR-tampon'!$E327="","",IF('PR-tampon'!$E327=0,"",INDIRECT(NOM_FR_ACCESSOIRES&amp;ADDRESS('PR-tampon'!$E327,COLUMN(REFERENCEMENT_ACCESSOIRES[[#Headers],[REVETEMENT VISE]])))))</f>
        <v/>
      </c>
      <c r="M361" s="30" t="str">
        <f ca="1">IF('PR-tampon'!$E327="","",IF('PR-tampon'!$E327=0,"",IF(INDIRECT(NOM_FR_ACCESSOIRES&amp;ADDRESS('PR-tampon'!$E327,COLUMN(REFERENCEMENT_ACCESSOIRES[[#Headers],[PRODUITS D''ETANCHEITE]])))=0,"",INDIRECT(NOM_FR_ACCESSOIRES&amp;ADDRESS('PR-tampon'!$E327,COLUMN(REFERENCEMENT_ACCESSOIRES[[#Headers],[PRODUITS D''ETANCHEITE]]))))))</f>
        <v/>
      </c>
      <c r="N361" s="30" t="str">
        <f ca="1">IF('PR-tampon'!$E327="","",IF('PR-tampon'!$E327=0,"",INDIRECT(NOM_FR_ACCESSOIRES&amp;ADDRESS('PR-tampon'!$E327,COLUMN(REFERENCEMENT_ACCESSOIRES[[#Headers],[CHAPE OU MORTIER VISE]])))))</f>
        <v/>
      </c>
      <c r="O361" s="30" t="str">
        <f ca="1">IF('PR-tampon'!$E327="","",IF('PR-tampon'!$E327=0,"",IF(INDIRECT(NOM_FR_ACCESSOIRES&amp;ADDRESS('PR-tampon'!$E327,COLUMN(REFERENCEMENT_ACCESSOIRES[[#Headers],[RESULTAT TYPE ISOLANT]])))=0,"",INDIRECT(NOM_FR_ACCESSOIRES&amp;ADDRESS('PR-tampon'!$E327,COLUMN(REFERENCEMENT_ACCESSOIRES[[#Headers],[RESULTAT TYPE ISOLANT]]))))))</f>
        <v/>
      </c>
    </row>
    <row r="362" spans="2:15" ht="70.150000000000006" customHeight="1" x14ac:dyDescent="0.25">
      <c r="B362" s="8" t="str">
        <f ca="1">IF('PR-tampon'!E328="","",IF('PR-tampon'!E328=0,"",INDIRECT(NOM_FR_ACCESSOIRES&amp;ADDRESS('PR-tampon'!$E328,COLUMN(REFERENCEMENT_ACCESSOIRES[[#Headers],[DATE REFERENCEMENT]])))))</f>
        <v/>
      </c>
      <c r="C362" s="2" t="str">
        <f ca="1">IF('PR-tampon'!E328="","",IF('PR-tampon'!E328=0,"",INDIRECT(NOM_FR_ACCESSOIRES&amp;ADDRESS('PR-tampon'!$E328,COLUMN(REFERENCEMENT_ACCESSOIRES[[#Headers],[TYPE DE PROCEDE]])))))</f>
        <v/>
      </c>
      <c r="D362" s="2" t="str">
        <f ca="1">IF('PR-tampon'!E328="","",IF('PR-tampon'!E328=0,"",INDIRECT(NOM_FR_ACCESSOIRES&amp;ADDRESS('PR-tampon'!$E328,COLUMN(REFERENCEMENT_ACCESSOIRES[[#Headers],[NOM COMMERCIAL DU PROCEDE]])))))</f>
        <v/>
      </c>
      <c r="E362" s="2" t="str">
        <f ca="1">IF('PR-tampon'!E328="","",IF('PR-tampon'!E328=0,"",INDIRECT(NOM_FR_ACCESSOIRES&amp;ADDRESS('PR-tampon'!$E328,COLUMN(REFERENCEMENT_ACCESSOIRES[[#Headers],[FABRICANT/TITULAIRE]])))))</f>
        <v/>
      </c>
      <c r="F362" s="2" t="str">
        <f ca="1">IF('PR-tampon'!E328="","",IF('PR-tampon'!E328=0,"",INDIRECT(NOM_FR_ACCESSOIRES&amp;ADDRESS('PR-tampon'!$E328,COLUMN(REFERENCEMENT_ACCESSOIRES[[#Headers],[TYPE DE DOCUMENT DE REFERENCE]])))))</f>
        <v/>
      </c>
      <c r="G362" s="2" t="str">
        <f ca="1">IF('PR-tampon'!E328="","",IF('PR-tampon'!E328=0,"",INDIRECT(NOM_FR_ACCESSOIRES&amp;ADDRESS('PR-tampon'!$E328,COLUMN(REFERENCEMENT_ACCESSOIRES[[#Headers],[REF]])))))</f>
        <v/>
      </c>
      <c r="H362" s="8" t="str">
        <f ca="1">IF('PR-tampon'!E328="","",IF('PR-tampon'!E328=0,"",INDIRECT(NOM_FR_ACCESSOIRES&amp;ADDRESS('PR-tampon'!$E328,COLUMN(REFERENCEMENT_ACCESSOIRES[[#Headers],[AVIS LIMITE AU]])))))</f>
        <v/>
      </c>
      <c r="I362" s="8" t="str">
        <f ca="1">IF('PR-tampon'!E328="","",IF('PR-tampon'!E328=0,"",INDIRECT(NOM_FR_ACCESSOIRES&amp;ADDRESS('PR-tampon'!$E328,COLUMN(REFERENCEMENT_ACCESSOIRES[[#Headers],[TC/TNC
dans le domaine d''emploi visé]])))))</f>
        <v/>
      </c>
      <c r="J362" s="30" t="str">
        <f ca="1">IF('PR-tampon'!E328="","",IF('PR-tampon'!E328=0,"",INDIRECT(NOM_FR_ACCESSOIRES&amp;ADDRESS('PR-tampon'!$E328,COLUMN(REFERENCEMENT_ACCESSOIRES[[#Headers],[TYPE DE POSE]])))))</f>
        <v/>
      </c>
      <c r="K362" s="30" t="str">
        <f ca="1">IF('PR-tampon'!E328="","",IF('PR-tampon'!E328=0,"",IF(INDIRECT(NOM_FR_ACCESSOIRES&amp;ADDRESS('PR-tampon'!$E328,COLUMN(REFERENCEMENT_ACCESSOIRES[[#Headers],[OBSERVATIONS SUR DOMAINE D''EMPLOI]])))=0,"",INDIRECT(NOM_FR_ACCESSOIRES&amp;ADDRESS('PR-tampon'!$E328,COLUMN(REFERENCEMENT_ACCESSOIRES[[#Headers],[OBSERVATIONS SUR DOMAINE D''EMPLOI]]))))))</f>
        <v/>
      </c>
      <c r="L362" s="30" t="str">
        <f ca="1">IF('PR-tampon'!$E328="","",IF('PR-tampon'!$E328=0,"",INDIRECT(NOM_FR_ACCESSOIRES&amp;ADDRESS('PR-tampon'!$E328,COLUMN(REFERENCEMENT_ACCESSOIRES[[#Headers],[REVETEMENT VISE]])))))</f>
        <v/>
      </c>
      <c r="M362" s="30" t="str">
        <f ca="1">IF('PR-tampon'!$E328="","",IF('PR-tampon'!$E328=0,"",IF(INDIRECT(NOM_FR_ACCESSOIRES&amp;ADDRESS('PR-tampon'!$E328,COLUMN(REFERENCEMENT_ACCESSOIRES[[#Headers],[PRODUITS D''ETANCHEITE]])))=0,"",INDIRECT(NOM_FR_ACCESSOIRES&amp;ADDRESS('PR-tampon'!$E328,COLUMN(REFERENCEMENT_ACCESSOIRES[[#Headers],[PRODUITS D''ETANCHEITE]]))))))</f>
        <v/>
      </c>
      <c r="N362" s="30" t="str">
        <f ca="1">IF('PR-tampon'!$E328="","",IF('PR-tampon'!$E328=0,"",INDIRECT(NOM_FR_ACCESSOIRES&amp;ADDRESS('PR-tampon'!$E328,COLUMN(REFERENCEMENT_ACCESSOIRES[[#Headers],[CHAPE OU MORTIER VISE]])))))</f>
        <v/>
      </c>
      <c r="O362" s="30" t="str">
        <f ca="1">IF('PR-tampon'!$E328="","",IF('PR-tampon'!$E328=0,"",IF(INDIRECT(NOM_FR_ACCESSOIRES&amp;ADDRESS('PR-tampon'!$E328,COLUMN(REFERENCEMENT_ACCESSOIRES[[#Headers],[RESULTAT TYPE ISOLANT]])))=0,"",INDIRECT(NOM_FR_ACCESSOIRES&amp;ADDRESS('PR-tampon'!$E328,COLUMN(REFERENCEMENT_ACCESSOIRES[[#Headers],[RESULTAT TYPE ISOLANT]]))))))</f>
        <v/>
      </c>
    </row>
    <row r="363" spans="2:15" ht="70.150000000000006" customHeight="1" x14ac:dyDescent="0.25">
      <c r="B363" s="8" t="str">
        <f ca="1">IF('PR-tampon'!E329="","",IF('PR-tampon'!E329=0,"",INDIRECT(NOM_FR_ACCESSOIRES&amp;ADDRESS('PR-tampon'!$E329,COLUMN(REFERENCEMENT_ACCESSOIRES[[#Headers],[DATE REFERENCEMENT]])))))</f>
        <v/>
      </c>
      <c r="C363" s="2" t="str">
        <f ca="1">IF('PR-tampon'!E329="","",IF('PR-tampon'!E329=0,"",INDIRECT(NOM_FR_ACCESSOIRES&amp;ADDRESS('PR-tampon'!$E329,COLUMN(REFERENCEMENT_ACCESSOIRES[[#Headers],[TYPE DE PROCEDE]])))))</f>
        <v/>
      </c>
      <c r="D363" s="2" t="str">
        <f ca="1">IF('PR-tampon'!E329="","",IF('PR-tampon'!E329=0,"",INDIRECT(NOM_FR_ACCESSOIRES&amp;ADDRESS('PR-tampon'!$E329,COLUMN(REFERENCEMENT_ACCESSOIRES[[#Headers],[NOM COMMERCIAL DU PROCEDE]])))))</f>
        <v/>
      </c>
      <c r="E363" s="2" t="str">
        <f ca="1">IF('PR-tampon'!E329="","",IF('PR-tampon'!E329=0,"",INDIRECT(NOM_FR_ACCESSOIRES&amp;ADDRESS('PR-tampon'!$E329,COLUMN(REFERENCEMENT_ACCESSOIRES[[#Headers],[FABRICANT/TITULAIRE]])))))</f>
        <v/>
      </c>
      <c r="F363" s="2" t="str">
        <f ca="1">IF('PR-tampon'!E329="","",IF('PR-tampon'!E329=0,"",INDIRECT(NOM_FR_ACCESSOIRES&amp;ADDRESS('PR-tampon'!$E329,COLUMN(REFERENCEMENT_ACCESSOIRES[[#Headers],[TYPE DE DOCUMENT DE REFERENCE]])))))</f>
        <v/>
      </c>
      <c r="G363" s="2" t="str">
        <f ca="1">IF('PR-tampon'!E329="","",IF('PR-tampon'!E329=0,"",INDIRECT(NOM_FR_ACCESSOIRES&amp;ADDRESS('PR-tampon'!$E329,COLUMN(REFERENCEMENT_ACCESSOIRES[[#Headers],[REF]])))))</f>
        <v/>
      </c>
      <c r="H363" s="8" t="str">
        <f ca="1">IF('PR-tampon'!E329="","",IF('PR-tampon'!E329=0,"",INDIRECT(NOM_FR_ACCESSOIRES&amp;ADDRESS('PR-tampon'!$E329,COLUMN(REFERENCEMENT_ACCESSOIRES[[#Headers],[AVIS LIMITE AU]])))))</f>
        <v/>
      </c>
      <c r="I363" s="8" t="str">
        <f ca="1">IF('PR-tampon'!E329="","",IF('PR-tampon'!E329=0,"",INDIRECT(NOM_FR_ACCESSOIRES&amp;ADDRESS('PR-tampon'!$E329,COLUMN(REFERENCEMENT_ACCESSOIRES[[#Headers],[TC/TNC
dans le domaine d''emploi visé]])))))</f>
        <v/>
      </c>
      <c r="J363" s="30" t="str">
        <f ca="1">IF('PR-tampon'!E329="","",IF('PR-tampon'!E329=0,"",INDIRECT(NOM_FR_ACCESSOIRES&amp;ADDRESS('PR-tampon'!$E329,COLUMN(REFERENCEMENT_ACCESSOIRES[[#Headers],[TYPE DE POSE]])))))</f>
        <v/>
      </c>
      <c r="K363" s="30" t="str">
        <f ca="1">IF('PR-tampon'!E329="","",IF('PR-tampon'!E329=0,"",IF(INDIRECT(NOM_FR_ACCESSOIRES&amp;ADDRESS('PR-tampon'!$E329,COLUMN(REFERENCEMENT_ACCESSOIRES[[#Headers],[OBSERVATIONS SUR DOMAINE D''EMPLOI]])))=0,"",INDIRECT(NOM_FR_ACCESSOIRES&amp;ADDRESS('PR-tampon'!$E329,COLUMN(REFERENCEMENT_ACCESSOIRES[[#Headers],[OBSERVATIONS SUR DOMAINE D''EMPLOI]]))))))</f>
        <v/>
      </c>
      <c r="L363" s="30" t="str">
        <f ca="1">IF('PR-tampon'!$E329="","",IF('PR-tampon'!$E329=0,"",INDIRECT(NOM_FR_ACCESSOIRES&amp;ADDRESS('PR-tampon'!$E329,COLUMN(REFERENCEMENT_ACCESSOIRES[[#Headers],[REVETEMENT VISE]])))))</f>
        <v/>
      </c>
      <c r="M363" s="30" t="str">
        <f ca="1">IF('PR-tampon'!$E329="","",IF('PR-tampon'!$E329=0,"",IF(INDIRECT(NOM_FR_ACCESSOIRES&amp;ADDRESS('PR-tampon'!$E329,COLUMN(REFERENCEMENT_ACCESSOIRES[[#Headers],[PRODUITS D''ETANCHEITE]])))=0,"",INDIRECT(NOM_FR_ACCESSOIRES&amp;ADDRESS('PR-tampon'!$E329,COLUMN(REFERENCEMENT_ACCESSOIRES[[#Headers],[PRODUITS D''ETANCHEITE]]))))))</f>
        <v/>
      </c>
      <c r="N363" s="30" t="str">
        <f ca="1">IF('PR-tampon'!$E329="","",IF('PR-tampon'!$E329=0,"",INDIRECT(NOM_FR_ACCESSOIRES&amp;ADDRESS('PR-tampon'!$E329,COLUMN(REFERENCEMENT_ACCESSOIRES[[#Headers],[CHAPE OU MORTIER VISE]])))))</f>
        <v/>
      </c>
      <c r="O363" s="30" t="str">
        <f ca="1">IF('PR-tampon'!$E329="","",IF('PR-tampon'!$E329=0,"",IF(INDIRECT(NOM_FR_ACCESSOIRES&amp;ADDRESS('PR-tampon'!$E329,COLUMN(REFERENCEMENT_ACCESSOIRES[[#Headers],[RESULTAT TYPE ISOLANT]])))=0,"",INDIRECT(NOM_FR_ACCESSOIRES&amp;ADDRESS('PR-tampon'!$E329,COLUMN(REFERENCEMENT_ACCESSOIRES[[#Headers],[RESULTAT TYPE ISOLANT]]))))))</f>
        <v/>
      </c>
    </row>
    <row r="364" spans="2:15" ht="70.150000000000006" customHeight="1" x14ac:dyDescent="0.25">
      <c r="B364" s="8" t="str">
        <f ca="1">IF('PR-tampon'!E330="","",IF('PR-tampon'!E330=0,"",INDIRECT(NOM_FR_ACCESSOIRES&amp;ADDRESS('PR-tampon'!$E330,COLUMN(REFERENCEMENT_ACCESSOIRES[[#Headers],[DATE REFERENCEMENT]])))))</f>
        <v/>
      </c>
      <c r="C364" s="2" t="str">
        <f ca="1">IF('PR-tampon'!E330="","",IF('PR-tampon'!E330=0,"",INDIRECT(NOM_FR_ACCESSOIRES&amp;ADDRESS('PR-tampon'!$E330,COLUMN(REFERENCEMENT_ACCESSOIRES[[#Headers],[TYPE DE PROCEDE]])))))</f>
        <v/>
      </c>
      <c r="D364" s="2" t="str">
        <f ca="1">IF('PR-tampon'!E330="","",IF('PR-tampon'!E330=0,"",INDIRECT(NOM_FR_ACCESSOIRES&amp;ADDRESS('PR-tampon'!$E330,COLUMN(REFERENCEMENT_ACCESSOIRES[[#Headers],[NOM COMMERCIAL DU PROCEDE]])))))</f>
        <v/>
      </c>
      <c r="E364" s="2" t="str">
        <f ca="1">IF('PR-tampon'!E330="","",IF('PR-tampon'!E330=0,"",INDIRECT(NOM_FR_ACCESSOIRES&amp;ADDRESS('PR-tampon'!$E330,COLUMN(REFERENCEMENT_ACCESSOIRES[[#Headers],[FABRICANT/TITULAIRE]])))))</f>
        <v/>
      </c>
      <c r="F364" s="2" t="str">
        <f ca="1">IF('PR-tampon'!E330="","",IF('PR-tampon'!E330=0,"",INDIRECT(NOM_FR_ACCESSOIRES&amp;ADDRESS('PR-tampon'!$E330,COLUMN(REFERENCEMENT_ACCESSOIRES[[#Headers],[TYPE DE DOCUMENT DE REFERENCE]])))))</f>
        <v/>
      </c>
      <c r="G364" s="2" t="str">
        <f ca="1">IF('PR-tampon'!E330="","",IF('PR-tampon'!E330=0,"",INDIRECT(NOM_FR_ACCESSOIRES&amp;ADDRESS('PR-tampon'!$E330,COLUMN(REFERENCEMENT_ACCESSOIRES[[#Headers],[REF]])))))</f>
        <v/>
      </c>
      <c r="H364" s="8" t="str">
        <f ca="1">IF('PR-tampon'!E330="","",IF('PR-tampon'!E330=0,"",INDIRECT(NOM_FR_ACCESSOIRES&amp;ADDRESS('PR-tampon'!$E330,COLUMN(REFERENCEMENT_ACCESSOIRES[[#Headers],[AVIS LIMITE AU]])))))</f>
        <v/>
      </c>
      <c r="I364" s="8" t="str">
        <f ca="1">IF('PR-tampon'!E330="","",IF('PR-tampon'!E330=0,"",INDIRECT(NOM_FR_ACCESSOIRES&amp;ADDRESS('PR-tampon'!$E330,COLUMN(REFERENCEMENT_ACCESSOIRES[[#Headers],[TC/TNC
dans le domaine d''emploi visé]])))))</f>
        <v/>
      </c>
      <c r="J364" s="30" t="str">
        <f ca="1">IF('PR-tampon'!E330="","",IF('PR-tampon'!E330=0,"",INDIRECT(NOM_FR_ACCESSOIRES&amp;ADDRESS('PR-tampon'!$E330,COLUMN(REFERENCEMENT_ACCESSOIRES[[#Headers],[TYPE DE POSE]])))))</f>
        <v/>
      </c>
      <c r="K364" s="30" t="str">
        <f ca="1">IF('PR-tampon'!E330="","",IF('PR-tampon'!E330=0,"",IF(INDIRECT(NOM_FR_ACCESSOIRES&amp;ADDRESS('PR-tampon'!$E330,COLUMN(REFERENCEMENT_ACCESSOIRES[[#Headers],[OBSERVATIONS SUR DOMAINE D''EMPLOI]])))=0,"",INDIRECT(NOM_FR_ACCESSOIRES&amp;ADDRESS('PR-tampon'!$E330,COLUMN(REFERENCEMENT_ACCESSOIRES[[#Headers],[OBSERVATIONS SUR DOMAINE D''EMPLOI]]))))))</f>
        <v/>
      </c>
      <c r="L364" s="30" t="str">
        <f ca="1">IF('PR-tampon'!$E330="","",IF('PR-tampon'!$E330=0,"",INDIRECT(NOM_FR_ACCESSOIRES&amp;ADDRESS('PR-tampon'!$E330,COLUMN(REFERENCEMENT_ACCESSOIRES[[#Headers],[REVETEMENT VISE]])))))</f>
        <v/>
      </c>
      <c r="M364" s="30" t="str">
        <f ca="1">IF('PR-tampon'!$E330="","",IF('PR-tampon'!$E330=0,"",IF(INDIRECT(NOM_FR_ACCESSOIRES&amp;ADDRESS('PR-tampon'!$E330,COLUMN(REFERENCEMENT_ACCESSOIRES[[#Headers],[PRODUITS D''ETANCHEITE]])))=0,"",INDIRECT(NOM_FR_ACCESSOIRES&amp;ADDRESS('PR-tampon'!$E330,COLUMN(REFERENCEMENT_ACCESSOIRES[[#Headers],[PRODUITS D''ETANCHEITE]]))))))</f>
        <v/>
      </c>
      <c r="N364" s="30" t="str">
        <f ca="1">IF('PR-tampon'!$E330="","",IF('PR-tampon'!$E330=0,"",INDIRECT(NOM_FR_ACCESSOIRES&amp;ADDRESS('PR-tampon'!$E330,COLUMN(REFERENCEMENT_ACCESSOIRES[[#Headers],[CHAPE OU MORTIER VISE]])))))</f>
        <v/>
      </c>
      <c r="O364" s="30" t="str">
        <f ca="1">IF('PR-tampon'!$E330="","",IF('PR-tampon'!$E330=0,"",IF(INDIRECT(NOM_FR_ACCESSOIRES&amp;ADDRESS('PR-tampon'!$E330,COLUMN(REFERENCEMENT_ACCESSOIRES[[#Headers],[RESULTAT TYPE ISOLANT]])))=0,"",INDIRECT(NOM_FR_ACCESSOIRES&amp;ADDRESS('PR-tampon'!$E330,COLUMN(REFERENCEMENT_ACCESSOIRES[[#Headers],[RESULTAT TYPE ISOLANT]]))))))</f>
        <v/>
      </c>
    </row>
    <row r="365" spans="2:15" ht="70.150000000000006" customHeight="1" x14ac:dyDescent="0.25">
      <c r="B365" s="8" t="str">
        <f ca="1">IF('PR-tampon'!E331="","",IF('PR-tampon'!E331=0,"",INDIRECT(NOM_FR_ACCESSOIRES&amp;ADDRESS('PR-tampon'!$E331,COLUMN(REFERENCEMENT_ACCESSOIRES[[#Headers],[DATE REFERENCEMENT]])))))</f>
        <v/>
      </c>
      <c r="C365" s="2" t="str">
        <f ca="1">IF('PR-tampon'!E331="","",IF('PR-tampon'!E331=0,"",INDIRECT(NOM_FR_ACCESSOIRES&amp;ADDRESS('PR-tampon'!$E331,COLUMN(REFERENCEMENT_ACCESSOIRES[[#Headers],[TYPE DE PROCEDE]])))))</f>
        <v/>
      </c>
      <c r="D365" s="2" t="str">
        <f ca="1">IF('PR-tampon'!E331="","",IF('PR-tampon'!E331=0,"",INDIRECT(NOM_FR_ACCESSOIRES&amp;ADDRESS('PR-tampon'!$E331,COLUMN(REFERENCEMENT_ACCESSOIRES[[#Headers],[NOM COMMERCIAL DU PROCEDE]])))))</f>
        <v/>
      </c>
      <c r="E365" s="2" t="str">
        <f ca="1">IF('PR-tampon'!E331="","",IF('PR-tampon'!E331=0,"",INDIRECT(NOM_FR_ACCESSOIRES&amp;ADDRESS('PR-tampon'!$E331,COLUMN(REFERENCEMENT_ACCESSOIRES[[#Headers],[FABRICANT/TITULAIRE]])))))</f>
        <v/>
      </c>
      <c r="F365" s="2" t="str">
        <f ca="1">IF('PR-tampon'!E331="","",IF('PR-tampon'!E331=0,"",INDIRECT(NOM_FR_ACCESSOIRES&amp;ADDRESS('PR-tampon'!$E331,COLUMN(REFERENCEMENT_ACCESSOIRES[[#Headers],[TYPE DE DOCUMENT DE REFERENCE]])))))</f>
        <v/>
      </c>
      <c r="G365" s="2" t="str">
        <f ca="1">IF('PR-tampon'!E331="","",IF('PR-tampon'!E331=0,"",INDIRECT(NOM_FR_ACCESSOIRES&amp;ADDRESS('PR-tampon'!$E331,COLUMN(REFERENCEMENT_ACCESSOIRES[[#Headers],[REF]])))))</f>
        <v/>
      </c>
      <c r="H365" s="8" t="str">
        <f ca="1">IF('PR-tampon'!E331="","",IF('PR-tampon'!E331=0,"",INDIRECT(NOM_FR_ACCESSOIRES&amp;ADDRESS('PR-tampon'!$E331,COLUMN(REFERENCEMENT_ACCESSOIRES[[#Headers],[AVIS LIMITE AU]])))))</f>
        <v/>
      </c>
      <c r="I365" s="8" t="str">
        <f ca="1">IF('PR-tampon'!E331="","",IF('PR-tampon'!E331=0,"",INDIRECT(NOM_FR_ACCESSOIRES&amp;ADDRESS('PR-tampon'!$E331,COLUMN(REFERENCEMENT_ACCESSOIRES[[#Headers],[TC/TNC
dans le domaine d''emploi visé]])))))</f>
        <v/>
      </c>
      <c r="J365" s="30" t="str">
        <f ca="1">IF('PR-tampon'!E331="","",IF('PR-tampon'!E331=0,"",INDIRECT(NOM_FR_ACCESSOIRES&amp;ADDRESS('PR-tampon'!$E331,COLUMN(REFERENCEMENT_ACCESSOIRES[[#Headers],[TYPE DE POSE]])))))</f>
        <v/>
      </c>
      <c r="K365" s="30" t="str">
        <f ca="1">IF('PR-tampon'!E331="","",IF('PR-tampon'!E331=0,"",IF(INDIRECT(NOM_FR_ACCESSOIRES&amp;ADDRESS('PR-tampon'!$E331,COLUMN(REFERENCEMENT_ACCESSOIRES[[#Headers],[OBSERVATIONS SUR DOMAINE D''EMPLOI]])))=0,"",INDIRECT(NOM_FR_ACCESSOIRES&amp;ADDRESS('PR-tampon'!$E331,COLUMN(REFERENCEMENT_ACCESSOIRES[[#Headers],[OBSERVATIONS SUR DOMAINE D''EMPLOI]]))))))</f>
        <v/>
      </c>
      <c r="L365" s="30" t="str">
        <f ca="1">IF('PR-tampon'!$E331="","",IF('PR-tampon'!$E331=0,"",INDIRECT(NOM_FR_ACCESSOIRES&amp;ADDRESS('PR-tampon'!$E331,COLUMN(REFERENCEMENT_ACCESSOIRES[[#Headers],[REVETEMENT VISE]])))))</f>
        <v/>
      </c>
      <c r="M365" s="30" t="str">
        <f ca="1">IF('PR-tampon'!$E331="","",IF('PR-tampon'!$E331=0,"",IF(INDIRECT(NOM_FR_ACCESSOIRES&amp;ADDRESS('PR-tampon'!$E331,COLUMN(REFERENCEMENT_ACCESSOIRES[[#Headers],[PRODUITS D''ETANCHEITE]])))=0,"",INDIRECT(NOM_FR_ACCESSOIRES&amp;ADDRESS('PR-tampon'!$E331,COLUMN(REFERENCEMENT_ACCESSOIRES[[#Headers],[PRODUITS D''ETANCHEITE]]))))))</f>
        <v/>
      </c>
      <c r="N365" s="30" t="str">
        <f ca="1">IF('PR-tampon'!$E331="","",IF('PR-tampon'!$E331=0,"",INDIRECT(NOM_FR_ACCESSOIRES&amp;ADDRESS('PR-tampon'!$E331,COLUMN(REFERENCEMENT_ACCESSOIRES[[#Headers],[CHAPE OU MORTIER VISE]])))))</f>
        <v/>
      </c>
      <c r="O365" s="30" t="str">
        <f ca="1">IF('PR-tampon'!$E331="","",IF('PR-tampon'!$E331=0,"",IF(INDIRECT(NOM_FR_ACCESSOIRES&amp;ADDRESS('PR-tampon'!$E331,COLUMN(REFERENCEMENT_ACCESSOIRES[[#Headers],[RESULTAT TYPE ISOLANT]])))=0,"",INDIRECT(NOM_FR_ACCESSOIRES&amp;ADDRESS('PR-tampon'!$E331,COLUMN(REFERENCEMENT_ACCESSOIRES[[#Headers],[RESULTAT TYPE ISOLANT]]))))))</f>
        <v/>
      </c>
    </row>
    <row r="366" spans="2:15" ht="70.150000000000006" customHeight="1" x14ac:dyDescent="0.25">
      <c r="B366" s="8" t="str">
        <f ca="1">IF('PR-tampon'!E332="","",IF('PR-tampon'!E332=0,"",INDIRECT(NOM_FR_ACCESSOIRES&amp;ADDRESS('PR-tampon'!$E332,COLUMN(REFERENCEMENT_ACCESSOIRES[[#Headers],[DATE REFERENCEMENT]])))))</f>
        <v/>
      </c>
      <c r="C366" s="2" t="str">
        <f ca="1">IF('PR-tampon'!E332="","",IF('PR-tampon'!E332=0,"",INDIRECT(NOM_FR_ACCESSOIRES&amp;ADDRESS('PR-tampon'!$E332,COLUMN(REFERENCEMENT_ACCESSOIRES[[#Headers],[TYPE DE PROCEDE]])))))</f>
        <v/>
      </c>
      <c r="D366" s="2" t="str">
        <f ca="1">IF('PR-tampon'!E332="","",IF('PR-tampon'!E332=0,"",INDIRECT(NOM_FR_ACCESSOIRES&amp;ADDRESS('PR-tampon'!$E332,COLUMN(REFERENCEMENT_ACCESSOIRES[[#Headers],[NOM COMMERCIAL DU PROCEDE]])))))</f>
        <v/>
      </c>
      <c r="E366" s="2" t="str">
        <f ca="1">IF('PR-tampon'!E332="","",IF('PR-tampon'!E332=0,"",INDIRECT(NOM_FR_ACCESSOIRES&amp;ADDRESS('PR-tampon'!$E332,COLUMN(REFERENCEMENT_ACCESSOIRES[[#Headers],[FABRICANT/TITULAIRE]])))))</f>
        <v/>
      </c>
      <c r="F366" s="2" t="str">
        <f ca="1">IF('PR-tampon'!E332="","",IF('PR-tampon'!E332=0,"",INDIRECT(NOM_FR_ACCESSOIRES&amp;ADDRESS('PR-tampon'!$E332,COLUMN(REFERENCEMENT_ACCESSOIRES[[#Headers],[TYPE DE DOCUMENT DE REFERENCE]])))))</f>
        <v/>
      </c>
      <c r="G366" s="2" t="str">
        <f ca="1">IF('PR-tampon'!E332="","",IF('PR-tampon'!E332=0,"",INDIRECT(NOM_FR_ACCESSOIRES&amp;ADDRESS('PR-tampon'!$E332,COLUMN(REFERENCEMENT_ACCESSOIRES[[#Headers],[REF]])))))</f>
        <v/>
      </c>
      <c r="H366" s="8" t="str">
        <f ca="1">IF('PR-tampon'!E332="","",IF('PR-tampon'!E332=0,"",INDIRECT(NOM_FR_ACCESSOIRES&amp;ADDRESS('PR-tampon'!$E332,COLUMN(REFERENCEMENT_ACCESSOIRES[[#Headers],[AVIS LIMITE AU]])))))</f>
        <v/>
      </c>
      <c r="I366" s="8" t="str">
        <f ca="1">IF('PR-tampon'!E332="","",IF('PR-tampon'!E332=0,"",INDIRECT(NOM_FR_ACCESSOIRES&amp;ADDRESS('PR-tampon'!$E332,COLUMN(REFERENCEMENT_ACCESSOIRES[[#Headers],[TC/TNC
dans le domaine d''emploi visé]])))))</f>
        <v/>
      </c>
      <c r="J366" s="30" t="str">
        <f ca="1">IF('PR-tampon'!E332="","",IF('PR-tampon'!E332=0,"",INDIRECT(NOM_FR_ACCESSOIRES&amp;ADDRESS('PR-tampon'!$E332,COLUMN(REFERENCEMENT_ACCESSOIRES[[#Headers],[TYPE DE POSE]])))))</f>
        <v/>
      </c>
      <c r="K366" s="30" t="str">
        <f ca="1">IF('PR-tampon'!E332="","",IF('PR-tampon'!E332=0,"",IF(INDIRECT(NOM_FR_ACCESSOIRES&amp;ADDRESS('PR-tampon'!$E332,COLUMN(REFERENCEMENT_ACCESSOIRES[[#Headers],[OBSERVATIONS SUR DOMAINE D''EMPLOI]])))=0,"",INDIRECT(NOM_FR_ACCESSOIRES&amp;ADDRESS('PR-tampon'!$E332,COLUMN(REFERENCEMENT_ACCESSOIRES[[#Headers],[OBSERVATIONS SUR DOMAINE D''EMPLOI]]))))))</f>
        <v/>
      </c>
      <c r="L366" s="30" t="str">
        <f ca="1">IF('PR-tampon'!$E332="","",IF('PR-tampon'!$E332=0,"",INDIRECT(NOM_FR_ACCESSOIRES&amp;ADDRESS('PR-tampon'!$E332,COLUMN(REFERENCEMENT_ACCESSOIRES[[#Headers],[REVETEMENT VISE]])))))</f>
        <v/>
      </c>
      <c r="M366" s="30" t="str">
        <f ca="1">IF('PR-tampon'!$E332="","",IF('PR-tampon'!$E332=0,"",IF(INDIRECT(NOM_FR_ACCESSOIRES&amp;ADDRESS('PR-tampon'!$E332,COLUMN(REFERENCEMENT_ACCESSOIRES[[#Headers],[PRODUITS D''ETANCHEITE]])))=0,"",INDIRECT(NOM_FR_ACCESSOIRES&amp;ADDRESS('PR-tampon'!$E332,COLUMN(REFERENCEMENT_ACCESSOIRES[[#Headers],[PRODUITS D''ETANCHEITE]]))))))</f>
        <v/>
      </c>
      <c r="N366" s="30" t="str">
        <f ca="1">IF('PR-tampon'!$E332="","",IF('PR-tampon'!$E332=0,"",INDIRECT(NOM_FR_ACCESSOIRES&amp;ADDRESS('PR-tampon'!$E332,COLUMN(REFERENCEMENT_ACCESSOIRES[[#Headers],[CHAPE OU MORTIER VISE]])))))</f>
        <v/>
      </c>
      <c r="O366" s="30" t="str">
        <f ca="1">IF('PR-tampon'!$E332="","",IF('PR-tampon'!$E332=0,"",IF(INDIRECT(NOM_FR_ACCESSOIRES&amp;ADDRESS('PR-tampon'!$E332,COLUMN(REFERENCEMENT_ACCESSOIRES[[#Headers],[RESULTAT TYPE ISOLANT]])))=0,"",INDIRECT(NOM_FR_ACCESSOIRES&amp;ADDRESS('PR-tampon'!$E332,COLUMN(REFERENCEMENT_ACCESSOIRES[[#Headers],[RESULTAT TYPE ISOLANT]]))))))</f>
        <v/>
      </c>
    </row>
    <row r="367" spans="2:15" ht="70.150000000000006" customHeight="1" x14ac:dyDescent="0.25">
      <c r="B367" s="8" t="str">
        <f ca="1">IF('PR-tampon'!E333="","",IF('PR-tampon'!E333=0,"",INDIRECT(NOM_FR_ACCESSOIRES&amp;ADDRESS('PR-tampon'!$E333,COLUMN(REFERENCEMENT_ACCESSOIRES[[#Headers],[DATE REFERENCEMENT]])))))</f>
        <v/>
      </c>
      <c r="C367" s="2" t="str">
        <f ca="1">IF('PR-tampon'!E333="","",IF('PR-tampon'!E333=0,"",INDIRECT(NOM_FR_ACCESSOIRES&amp;ADDRESS('PR-tampon'!$E333,COLUMN(REFERENCEMENT_ACCESSOIRES[[#Headers],[TYPE DE PROCEDE]])))))</f>
        <v/>
      </c>
      <c r="D367" s="2" t="str">
        <f ca="1">IF('PR-tampon'!E333="","",IF('PR-tampon'!E333=0,"",INDIRECT(NOM_FR_ACCESSOIRES&amp;ADDRESS('PR-tampon'!$E333,COLUMN(REFERENCEMENT_ACCESSOIRES[[#Headers],[NOM COMMERCIAL DU PROCEDE]])))))</f>
        <v/>
      </c>
      <c r="E367" s="2" t="str">
        <f ca="1">IF('PR-tampon'!E333="","",IF('PR-tampon'!E333=0,"",INDIRECT(NOM_FR_ACCESSOIRES&amp;ADDRESS('PR-tampon'!$E333,COLUMN(REFERENCEMENT_ACCESSOIRES[[#Headers],[FABRICANT/TITULAIRE]])))))</f>
        <v/>
      </c>
      <c r="F367" s="2" t="str">
        <f ca="1">IF('PR-tampon'!E333="","",IF('PR-tampon'!E333=0,"",INDIRECT(NOM_FR_ACCESSOIRES&amp;ADDRESS('PR-tampon'!$E333,COLUMN(REFERENCEMENT_ACCESSOIRES[[#Headers],[TYPE DE DOCUMENT DE REFERENCE]])))))</f>
        <v/>
      </c>
      <c r="G367" s="2" t="str">
        <f ca="1">IF('PR-tampon'!E333="","",IF('PR-tampon'!E333=0,"",INDIRECT(NOM_FR_ACCESSOIRES&amp;ADDRESS('PR-tampon'!$E333,COLUMN(REFERENCEMENT_ACCESSOIRES[[#Headers],[REF]])))))</f>
        <v/>
      </c>
      <c r="H367" s="8" t="str">
        <f ca="1">IF('PR-tampon'!E333="","",IF('PR-tampon'!E333=0,"",INDIRECT(NOM_FR_ACCESSOIRES&amp;ADDRESS('PR-tampon'!$E333,COLUMN(REFERENCEMENT_ACCESSOIRES[[#Headers],[AVIS LIMITE AU]])))))</f>
        <v/>
      </c>
      <c r="I367" s="8" t="str">
        <f ca="1">IF('PR-tampon'!E333="","",IF('PR-tampon'!E333=0,"",INDIRECT(NOM_FR_ACCESSOIRES&amp;ADDRESS('PR-tampon'!$E333,COLUMN(REFERENCEMENT_ACCESSOIRES[[#Headers],[TC/TNC
dans le domaine d''emploi visé]])))))</f>
        <v/>
      </c>
      <c r="J367" s="30" t="str">
        <f ca="1">IF('PR-tampon'!E333="","",IF('PR-tampon'!E333=0,"",INDIRECT(NOM_FR_ACCESSOIRES&amp;ADDRESS('PR-tampon'!$E333,COLUMN(REFERENCEMENT_ACCESSOIRES[[#Headers],[TYPE DE POSE]])))))</f>
        <v/>
      </c>
      <c r="K367" s="30" t="str">
        <f ca="1">IF('PR-tampon'!E333="","",IF('PR-tampon'!E333=0,"",IF(INDIRECT(NOM_FR_ACCESSOIRES&amp;ADDRESS('PR-tampon'!$E333,COLUMN(REFERENCEMENT_ACCESSOIRES[[#Headers],[OBSERVATIONS SUR DOMAINE D''EMPLOI]])))=0,"",INDIRECT(NOM_FR_ACCESSOIRES&amp;ADDRESS('PR-tampon'!$E333,COLUMN(REFERENCEMENT_ACCESSOIRES[[#Headers],[OBSERVATIONS SUR DOMAINE D''EMPLOI]]))))))</f>
        <v/>
      </c>
      <c r="L367" s="30" t="str">
        <f ca="1">IF('PR-tampon'!$E333="","",IF('PR-tampon'!$E333=0,"",INDIRECT(NOM_FR_ACCESSOIRES&amp;ADDRESS('PR-tampon'!$E333,COLUMN(REFERENCEMENT_ACCESSOIRES[[#Headers],[REVETEMENT VISE]])))))</f>
        <v/>
      </c>
      <c r="M367" s="30" t="str">
        <f ca="1">IF('PR-tampon'!$E333="","",IF('PR-tampon'!$E333=0,"",IF(INDIRECT(NOM_FR_ACCESSOIRES&amp;ADDRESS('PR-tampon'!$E333,COLUMN(REFERENCEMENT_ACCESSOIRES[[#Headers],[PRODUITS D''ETANCHEITE]])))=0,"",INDIRECT(NOM_FR_ACCESSOIRES&amp;ADDRESS('PR-tampon'!$E333,COLUMN(REFERENCEMENT_ACCESSOIRES[[#Headers],[PRODUITS D''ETANCHEITE]]))))))</f>
        <v/>
      </c>
      <c r="N367" s="30" t="str">
        <f ca="1">IF('PR-tampon'!$E333="","",IF('PR-tampon'!$E333=0,"",INDIRECT(NOM_FR_ACCESSOIRES&amp;ADDRESS('PR-tampon'!$E333,COLUMN(REFERENCEMENT_ACCESSOIRES[[#Headers],[CHAPE OU MORTIER VISE]])))))</f>
        <v/>
      </c>
      <c r="O367" s="30" t="str">
        <f ca="1">IF('PR-tampon'!$E333="","",IF('PR-tampon'!$E333=0,"",IF(INDIRECT(NOM_FR_ACCESSOIRES&amp;ADDRESS('PR-tampon'!$E333,COLUMN(REFERENCEMENT_ACCESSOIRES[[#Headers],[RESULTAT TYPE ISOLANT]])))=0,"",INDIRECT(NOM_FR_ACCESSOIRES&amp;ADDRESS('PR-tampon'!$E333,COLUMN(REFERENCEMENT_ACCESSOIRES[[#Headers],[RESULTAT TYPE ISOLANT]]))))))</f>
        <v/>
      </c>
    </row>
    <row r="368" spans="2:15" ht="70.150000000000006" customHeight="1" x14ac:dyDescent="0.25">
      <c r="B368" s="8" t="str">
        <f ca="1">IF('PR-tampon'!E334="","",IF('PR-tampon'!E334=0,"",INDIRECT(NOM_FR_ACCESSOIRES&amp;ADDRESS('PR-tampon'!$E334,COLUMN(REFERENCEMENT_ACCESSOIRES[[#Headers],[DATE REFERENCEMENT]])))))</f>
        <v/>
      </c>
      <c r="C368" s="2" t="str">
        <f ca="1">IF('PR-tampon'!E334="","",IF('PR-tampon'!E334=0,"",INDIRECT(NOM_FR_ACCESSOIRES&amp;ADDRESS('PR-tampon'!$E334,COLUMN(REFERENCEMENT_ACCESSOIRES[[#Headers],[TYPE DE PROCEDE]])))))</f>
        <v/>
      </c>
      <c r="D368" s="2" t="str">
        <f ca="1">IF('PR-tampon'!E334="","",IF('PR-tampon'!E334=0,"",INDIRECT(NOM_FR_ACCESSOIRES&amp;ADDRESS('PR-tampon'!$E334,COLUMN(REFERENCEMENT_ACCESSOIRES[[#Headers],[NOM COMMERCIAL DU PROCEDE]])))))</f>
        <v/>
      </c>
      <c r="E368" s="2" t="str">
        <f ca="1">IF('PR-tampon'!E334="","",IF('PR-tampon'!E334=0,"",INDIRECT(NOM_FR_ACCESSOIRES&amp;ADDRESS('PR-tampon'!$E334,COLUMN(REFERENCEMENT_ACCESSOIRES[[#Headers],[FABRICANT/TITULAIRE]])))))</f>
        <v/>
      </c>
      <c r="F368" s="2" t="str">
        <f ca="1">IF('PR-tampon'!E334="","",IF('PR-tampon'!E334=0,"",INDIRECT(NOM_FR_ACCESSOIRES&amp;ADDRESS('PR-tampon'!$E334,COLUMN(REFERENCEMENT_ACCESSOIRES[[#Headers],[TYPE DE DOCUMENT DE REFERENCE]])))))</f>
        <v/>
      </c>
      <c r="G368" s="2" t="str">
        <f ca="1">IF('PR-tampon'!E334="","",IF('PR-tampon'!E334=0,"",INDIRECT(NOM_FR_ACCESSOIRES&amp;ADDRESS('PR-tampon'!$E334,COLUMN(REFERENCEMENT_ACCESSOIRES[[#Headers],[REF]])))))</f>
        <v/>
      </c>
      <c r="H368" s="8" t="str">
        <f ca="1">IF('PR-tampon'!E334="","",IF('PR-tampon'!E334=0,"",INDIRECT(NOM_FR_ACCESSOIRES&amp;ADDRESS('PR-tampon'!$E334,COLUMN(REFERENCEMENT_ACCESSOIRES[[#Headers],[AVIS LIMITE AU]])))))</f>
        <v/>
      </c>
      <c r="I368" s="8" t="str">
        <f ca="1">IF('PR-tampon'!E334="","",IF('PR-tampon'!E334=0,"",INDIRECT(NOM_FR_ACCESSOIRES&amp;ADDRESS('PR-tampon'!$E334,COLUMN(REFERENCEMENT_ACCESSOIRES[[#Headers],[TC/TNC
dans le domaine d''emploi visé]])))))</f>
        <v/>
      </c>
      <c r="J368" s="30" t="str">
        <f ca="1">IF('PR-tampon'!E334="","",IF('PR-tampon'!E334=0,"",INDIRECT(NOM_FR_ACCESSOIRES&amp;ADDRESS('PR-tampon'!$E334,COLUMN(REFERENCEMENT_ACCESSOIRES[[#Headers],[TYPE DE POSE]])))))</f>
        <v/>
      </c>
      <c r="K368" s="30" t="str">
        <f ca="1">IF('PR-tampon'!E334="","",IF('PR-tampon'!E334=0,"",IF(INDIRECT(NOM_FR_ACCESSOIRES&amp;ADDRESS('PR-tampon'!$E334,COLUMN(REFERENCEMENT_ACCESSOIRES[[#Headers],[OBSERVATIONS SUR DOMAINE D''EMPLOI]])))=0,"",INDIRECT(NOM_FR_ACCESSOIRES&amp;ADDRESS('PR-tampon'!$E334,COLUMN(REFERENCEMENT_ACCESSOIRES[[#Headers],[OBSERVATIONS SUR DOMAINE D''EMPLOI]]))))))</f>
        <v/>
      </c>
      <c r="L368" s="30" t="str">
        <f ca="1">IF('PR-tampon'!$E334="","",IF('PR-tampon'!$E334=0,"",INDIRECT(NOM_FR_ACCESSOIRES&amp;ADDRESS('PR-tampon'!$E334,COLUMN(REFERENCEMENT_ACCESSOIRES[[#Headers],[REVETEMENT VISE]])))))</f>
        <v/>
      </c>
      <c r="M368" s="30" t="str">
        <f ca="1">IF('PR-tampon'!$E334="","",IF('PR-tampon'!$E334=0,"",IF(INDIRECT(NOM_FR_ACCESSOIRES&amp;ADDRESS('PR-tampon'!$E334,COLUMN(REFERENCEMENT_ACCESSOIRES[[#Headers],[PRODUITS D''ETANCHEITE]])))=0,"",INDIRECT(NOM_FR_ACCESSOIRES&amp;ADDRESS('PR-tampon'!$E334,COLUMN(REFERENCEMENT_ACCESSOIRES[[#Headers],[PRODUITS D''ETANCHEITE]]))))))</f>
        <v/>
      </c>
      <c r="N368" s="30" t="str">
        <f ca="1">IF('PR-tampon'!$E334="","",IF('PR-tampon'!$E334=0,"",INDIRECT(NOM_FR_ACCESSOIRES&amp;ADDRESS('PR-tampon'!$E334,COLUMN(REFERENCEMENT_ACCESSOIRES[[#Headers],[CHAPE OU MORTIER VISE]])))))</f>
        <v/>
      </c>
      <c r="O368" s="30" t="str">
        <f ca="1">IF('PR-tampon'!$E334="","",IF('PR-tampon'!$E334=0,"",IF(INDIRECT(NOM_FR_ACCESSOIRES&amp;ADDRESS('PR-tampon'!$E334,COLUMN(REFERENCEMENT_ACCESSOIRES[[#Headers],[RESULTAT TYPE ISOLANT]])))=0,"",INDIRECT(NOM_FR_ACCESSOIRES&amp;ADDRESS('PR-tampon'!$E334,COLUMN(REFERENCEMENT_ACCESSOIRES[[#Headers],[RESULTAT TYPE ISOLANT]]))))))</f>
        <v/>
      </c>
    </row>
    <row r="369" spans="2:15" ht="70.150000000000006" customHeight="1" x14ac:dyDescent="0.25">
      <c r="B369" s="8" t="str">
        <f ca="1">IF('PR-tampon'!E335="","",IF('PR-tampon'!E335=0,"",INDIRECT(NOM_FR_ACCESSOIRES&amp;ADDRESS('PR-tampon'!$E335,COLUMN(REFERENCEMENT_ACCESSOIRES[[#Headers],[DATE REFERENCEMENT]])))))</f>
        <v/>
      </c>
      <c r="C369" s="2" t="str">
        <f ca="1">IF('PR-tampon'!E335="","",IF('PR-tampon'!E335=0,"",INDIRECT(NOM_FR_ACCESSOIRES&amp;ADDRESS('PR-tampon'!$E335,COLUMN(REFERENCEMENT_ACCESSOIRES[[#Headers],[TYPE DE PROCEDE]])))))</f>
        <v/>
      </c>
      <c r="D369" s="2" t="str">
        <f ca="1">IF('PR-tampon'!E335="","",IF('PR-tampon'!E335=0,"",INDIRECT(NOM_FR_ACCESSOIRES&amp;ADDRESS('PR-tampon'!$E335,COLUMN(REFERENCEMENT_ACCESSOIRES[[#Headers],[NOM COMMERCIAL DU PROCEDE]])))))</f>
        <v/>
      </c>
      <c r="E369" s="2" t="str">
        <f ca="1">IF('PR-tampon'!E335="","",IF('PR-tampon'!E335=0,"",INDIRECT(NOM_FR_ACCESSOIRES&amp;ADDRESS('PR-tampon'!$E335,COLUMN(REFERENCEMENT_ACCESSOIRES[[#Headers],[FABRICANT/TITULAIRE]])))))</f>
        <v/>
      </c>
      <c r="F369" s="2" t="str">
        <f ca="1">IF('PR-tampon'!E335="","",IF('PR-tampon'!E335=0,"",INDIRECT(NOM_FR_ACCESSOIRES&amp;ADDRESS('PR-tampon'!$E335,COLUMN(REFERENCEMENT_ACCESSOIRES[[#Headers],[TYPE DE DOCUMENT DE REFERENCE]])))))</f>
        <v/>
      </c>
      <c r="G369" s="2" t="str">
        <f ca="1">IF('PR-tampon'!E335="","",IF('PR-tampon'!E335=0,"",INDIRECT(NOM_FR_ACCESSOIRES&amp;ADDRESS('PR-tampon'!$E335,COLUMN(REFERENCEMENT_ACCESSOIRES[[#Headers],[REF]])))))</f>
        <v/>
      </c>
      <c r="H369" s="8" t="str">
        <f ca="1">IF('PR-tampon'!E335="","",IF('PR-tampon'!E335=0,"",INDIRECT(NOM_FR_ACCESSOIRES&amp;ADDRESS('PR-tampon'!$E335,COLUMN(REFERENCEMENT_ACCESSOIRES[[#Headers],[AVIS LIMITE AU]])))))</f>
        <v/>
      </c>
      <c r="I369" s="8" t="str">
        <f ca="1">IF('PR-tampon'!E335="","",IF('PR-tampon'!E335=0,"",INDIRECT(NOM_FR_ACCESSOIRES&amp;ADDRESS('PR-tampon'!$E335,COLUMN(REFERENCEMENT_ACCESSOIRES[[#Headers],[TC/TNC
dans le domaine d''emploi visé]])))))</f>
        <v/>
      </c>
      <c r="J369" s="30" t="str">
        <f ca="1">IF('PR-tampon'!E335="","",IF('PR-tampon'!E335=0,"",INDIRECT(NOM_FR_ACCESSOIRES&amp;ADDRESS('PR-tampon'!$E335,COLUMN(REFERENCEMENT_ACCESSOIRES[[#Headers],[TYPE DE POSE]])))))</f>
        <v/>
      </c>
      <c r="K369" s="30" t="str">
        <f ca="1">IF('PR-tampon'!E335="","",IF('PR-tampon'!E335=0,"",IF(INDIRECT(NOM_FR_ACCESSOIRES&amp;ADDRESS('PR-tampon'!$E335,COLUMN(REFERENCEMENT_ACCESSOIRES[[#Headers],[OBSERVATIONS SUR DOMAINE D''EMPLOI]])))=0,"",INDIRECT(NOM_FR_ACCESSOIRES&amp;ADDRESS('PR-tampon'!$E335,COLUMN(REFERENCEMENT_ACCESSOIRES[[#Headers],[OBSERVATIONS SUR DOMAINE D''EMPLOI]]))))))</f>
        <v/>
      </c>
      <c r="L369" s="30" t="str">
        <f ca="1">IF('PR-tampon'!$E335="","",IF('PR-tampon'!$E335=0,"",INDIRECT(NOM_FR_ACCESSOIRES&amp;ADDRESS('PR-tampon'!$E335,COLUMN(REFERENCEMENT_ACCESSOIRES[[#Headers],[REVETEMENT VISE]])))))</f>
        <v/>
      </c>
      <c r="M369" s="30" t="str">
        <f ca="1">IF('PR-tampon'!$E335="","",IF('PR-tampon'!$E335=0,"",IF(INDIRECT(NOM_FR_ACCESSOIRES&amp;ADDRESS('PR-tampon'!$E335,COLUMN(REFERENCEMENT_ACCESSOIRES[[#Headers],[PRODUITS D''ETANCHEITE]])))=0,"",INDIRECT(NOM_FR_ACCESSOIRES&amp;ADDRESS('PR-tampon'!$E335,COLUMN(REFERENCEMENT_ACCESSOIRES[[#Headers],[PRODUITS D''ETANCHEITE]]))))))</f>
        <v/>
      </c>
      <c r="N369" s="30" t="str">
        <f ca="1">IF('PR-tampon'!$E335="","",IF('PR-tampon'!$E335=0,"",INDIRECT(NOM_FR_ACCESSOIRES&amp;ADDRESS('PR-tampon'!$E335,COLUMN(REFERENCEMENT_ACCESSOIRES[[#Headers],[CHAPE OU MORTIER VISE]])))))</f>
        <v/>
      </c>
      <c r="O369" s="30" t="str">
        <f ca="1">IF('PR-tampon'!$E335="","",IF('PR-tampon'!$E335=0,"",IF(INDIRECT(NOM_FR_ACCESSOIRES&amp;ADDRESS('PR-tampon'!$E335,COLUMN(REFERENCEMENT_ACCESSOIRES[[#Headers],[RESULTAT TYPE ISOLANT]])))=0,"",INDIRECT(NOM_FR_ACCESSOIRES&amp;ADDRESS('PR-tampon'!$E335,COLUMN(REFERENCEMENT_ACCESSOIRES[[#Headers],[RESULTAT TYPE ISOLANT]]))))))</f>
        <v/>
      </c>
    </row>
    <row r="370" spans="2:15" ht="70.150000000000006" customHeight="1" x14ac:dyDescent="0.25">
      <c r="B370" s="8" t="str">
        <f ca="1">IF('PR-tampon'!E336="","",IF('PR-tampon'!E336=0,"",INDIRECT(NOM_FR_ACCESSOIRES&amp;ADDRESS('PR-tampon'!$E336,COLUMN(REFERENCEMENT_ACCESSOIRES[[#Headers],[DATE REFERENCEMENT]])))))</f>
        <v/>
      </c>
      <c r="C370" s="2" t="str">
        <f ca="1">IF('PR-tampon'!E336="","",IF('PR-tampon'!E336=0,"",INDIRECT(NOM_FR_ACCESSOIRES&amp;ADDRESS('PR-tampon'!$E336,COLUMN(REFERENCEMENT_ACCESSOIRES[[#Headers],[TYPE DE PROCEDE]])))))</f>
        <v/>
      </c>
      <c r="D370" s="2" t="str">
        <f ca="1">IF('PR-tampon'!E336="","",IF('PR-tampon'!E336=0,"",INDIRECT(NOM_FR_ACCESSOIRES&amp;ADDRESS('PR-tampon'!$E336,COLUMN(REFERENCEMENT_ACCESSOIRES[[#Headers],[NOM COMMERCIAL DU PROCEDE]])))))</f>
        <v/>
      </c>
      <c r="E370" s="2" t="str">
        <f ca="1">IF('PR-tampon'!E336="","",IF('PR-tampon'!E336=0,"",INDIRECT(NOM_FR_ACCESSOIRES&amp;ADDRESS('PR-tampon'!$E336,COLUMN(REFERENCEMENT_ACCESSOIRES[[#Headers],[FABRICANT/TITULAIRE]])))))</f>
        <v/>
      </c>
      <c r="F370" s="2" t="str">
        <f ca="1">IF('PR-tampon'!E336="","",IF('PR-tampon'!E336=0,"",INDIRECT(NOM_FR_ACCESSOIRES&amp;ADDRESS('PR-tampon'!$E336,COLUMN(REFERENCEMENT_ACCESSOIRES[[#Headers],[TYPE DE DOCUMENT DE REFERENCE]])))))</f>
        <v/>
      </c>
      <c r="G370" s="2" t="str">
        <f ca="1">IF('PR-tampon'!E336="","",IF('PR-tampon'!E336=0,"",INDIRECT(NOM_FR_ACCESSOIRES&amp;ADDRESS('PR-tampon'!$E336,COLUMN(REFERENCEMENT_ACCESSOIRES[[#Headers],[REF]])))))</f>
        <v/>
      </c>
      <c r="H370" s="8" t="str">
        <f ca="1">IF('PR-tampon'!E336="","",IF('PR-tampon'!E336=0,"",INDIRECT(NOM_FR_ACCESSOIRES&amp;ADDRESS('PR-tampon'!$E336,COLUMN(REFERENCEMENT_ACCESSOIRES[[#Headers],[AVIS LIMITE AU]])))))</f>
        <v/>
      </c>
      <c r="I370" s="8" t="str">
        <f ca="1">IF('PR-tampon'!E336="","",IF('PR-tampon'!E336=0,"",INDIRECT(NOM_FR_ACCESSOIRES&amp;ADDRESS('PR-tampon'!$E336,COLUMN(REFERENCEMENT_ACCESSOIRES[[#Headers],[TC/TNC
dans le domaine d''emploi visé]])))))</f>
        <v/>
      </c>
      <c r="J370" s="30" t="str">
        <f ca="1">IF('PR-tampon'!E336="","",IF('PR-tampon'!E336=0,"",INDIRECT(NOM_FR_ACCESSOIRES&amp;ADDRESS('PR-tampon'!$E336,COLUMN(REFERENCEMENT_ACCESSOIRES[[#Headers],[TYPE DE POSE]])))))</f>
        <v/>
      </c>
      <c r="K370" s="30" t="str">
        <f ca="1">IF('PR-tampon'!E336="","",IF('PR-tampon'!E336=0,"",IF(INDIRECT(NOM_FR_ACCESSOIRES&amp;ADDRESS('PR-tampon'!$E336,COLUMN(REFERENCEMENT_ACCESSOIRES[[#Headers],[OBSERVATIONS SUR DOMAINE D''EMPLOI]])))=0,"",INDIRECT(NOM_FR_ACCESSOIRES&amp;ADDRESS('PR-tampon'!$E336,COLUMN(REFERENCEMENT_ACCESSOIRES[[#Headers],[OBSERVATIONS SUR DOMAINE D''EMPLOI]]))))))</f>
        <v/>
      </c>
      <c r="L370" s="30" t="str">
        <f ca="1">IF('PR-tampon'!$E336="","",IF('PR-tampon'!$E336=0,"",INDIRECT(NOM_FR_ACCESSOIRES&amp;ADDRESS('PR-tampon'!$E336,COLUMN(REFERENCEMENT_ACCESSOIRES[[#Headers],[REVETEMENT VISE]])))))</f>
        <v/>
      </c>
      <c r="M370" s="30" t="str">
        <f ca="1">IF('PR-tampon'!$E336="","",IF('PR-tampon'!$E336=0,"",IF(INDIRECT(NOM_FR_ACCESSOIRES&amp;ADDRESS('PR-tampon'!$E336,COLUMN(REFERENCEMENT_ACCESSOIRES[[#Headers],[PRODUITS D''ETANCHEITE]])))=0,"",INDIRECT(NOM_FR_ACCESSOIRES&amp;ADDRESS('PR-tampon'!$E336,COLUMN(REFERENCEMENT_ACCESSOIRES[[#Headers],[PRODUITS D''ETANCHEITE]]))))))</f>
        <v/>
      </c>
      <c r="N370" s="30" t="str">
        <f ca="1">IF('PR-tampon'!$E336="","",IF('PR-tampon'!$E336=0,"",INDIRECT(NOM_FR_ACCESSOIRES&amp;ADDRESS('PR-tampon'!$E336,COLUMN(REFERENCEMENT_ACCESSOIRES[[#Headers],[CHAPE OU MORTIER VISE]])))))</f>
        <v/>
      </c>
      <c r="O370" s="30" t="str">
        <f ca="1">IF('PR-tampon'!$E336="","",IF('PR-tampon'!$E336=0,"",IF(INDIRECT(NOM_FR_ACCESSOIRES&amp;ADDRESS('PR-tampon'!$E336,COLUMN(REFERENCEMENT_ACCESSOIRES[[#Headers],[RESULTAT TYPE ISOLANT]])))=0,"",INDIRECT(NOM_FR_ACCESSOIRES&amp;ADDRESS('PR-tampon'!$E336,COLUMN(REFERENCEMENT_ACCESSOIRES[[#Headers],[RESULTAT TYPE ISOLANT]]))))))</f>
        <v/>
      </c>
    </row>
    <row r="371" spans="2:15" ht="70.150000000000006" customHeight="1" x14ac:dyDescent="0.25">
      <c r="B371" s="8" t="str">
        <f ca="1">IF('PR-tampon'!E337="","",IF('PR-tampon'!E337=0,"",INDIRECT(NOM_FR_ACCESSOIRES&amp;ADDRESS('PR-tampon'!$E337,COLUMN(REFERENCEMENT_ACCESSOIRES[[#Headers],[DATE REFERENCEMENT]])))))</f>
        <v/>
      </c>
      <c r="C371" s="2" t="str">
        <f ca="1">IF('PR-tampon'!E337="","",IF('PR-tampon'!E337=0,"",INDIRECT(NOM_FR_ACCESSOIRES&amp;ADDRESS('PR-tampon'!$E337,COLUMN(REFERENCEMENT_ACCESSOIRES[[#Headers],[TYPE DE PROCEDE]])))))</f>
        <v/>
      </c>
      <c r="D371" s="2" t="str">
        <f ca="1">IF('PR-tampon'!E337="","",IF('PR-tampon'!E337=0,"",INDIRECT(NOM_FR_ACCESSOIRES&amp;ADDRESS('PR-tampon'!$E337,COLUMN(REFERENCEMENT_ACCESSOIRES[[#Headers],[NOM COMMERCIAL DU PROCEDE]])))))</f>
        <v/>
      </c>
      <c r="E371" s="2" t="str">
        <f ca="1">IF('PR-tampon'!E337="","",IF('PR-tampon'!E337=0,"",INDIRECT(NOM_FR_ACCESSOIRES&amp;ADDRESS('PR-tampon'!$E337,COLUMN(REFERENCEMENT_ACCESSOIRES[[#Headers],[FABRICANT/TITULAIRE]])))))</f>
        <v/>
      </c>
      <c r="F371" s="2" t="str">
        <f ca="1">IF('PR-tampon'!E337="","",IF('PR-tampon'!E337=0,"",INDIRECT(NOM_FR_ACCESSOIRES&amp;ADDRESS('PR-tampon'!$E337,COLUMN(REFERENCEMENT_ACCESSOIRES[[#Headers],[TYPE DE DOCUMENT DE REFERENCE]])))))</f>
        <v/>
      </c>
      <c r="G371" s="2" t="str">
        <f ca="1">IF('PR-tampon'!E337="","",IF('PR-tampon'!E337=0,"",INDIRECT(NOM_FR_ACCESSOIRES&amp;ADDRESS('PR-tampon'!$E337,COLUMN(REFERENCEMENT_ACCESSOIRES[[#Headers],[REF]])))))</f>
        <v/>
      </c>
      <c r="H371" s="8" t="str">
        <f ca="1">IF('PR-tampon'!E337="","",IF('PR-tampon'!E337=0,"",INDIRECT(NOM_FR_ACCESSOIRES&amp;ADDRESS('PR-tampon'!$E337,COLUMN(REFERENCEMENT_ACCESSOIRES[[#Headers],[AVIS LIMITE AU]])))))</f>
        <v/>
      </c>
      <c r="I371" s="8" t="str">
        <f ca="1">IF('PR-tampon'!E337="","",IF('PR-tampon'!E337=0,"",INDIRECT(NOM_FR_ACCESSOIRES&amp;ADDRESS('PR-tampon'!$E337,COLUMN(REFERENCEMENT_ACCESSOIRES[[#Headers],[TC/TNC
dans le domaine d''emploi visé]])))))</f>
        <v/>
      </c>
      <c r="J371" s="30" t="str">
        <f ca="1">IF('PR-tampon'!E337="","",IF('PR-tampon'!E337=0,"",INDIRECT(NOM_FR_ACCESSOIRES&amp;ADDRESS('PR-tampon'!$E337,COLUMN(REFERENCEMENT_ACCESSOIRES[[#Headers],[TYPE DE POSE]])))))</f>
        <v/>
      </c>
      <c r="K371" s="30" t="str">
        <f ca="1">IF('PR-tampon'!E337="","",IF('PR-tampon'!E337=0,"",IF(INDIRECT(NOM_FR_ACCESSOIRES&amp;ADDRESS('PR-tampon'!$E337,COLUMN(REFERENCEMENT_ACCESSOIRES[[#Headers],[OBSERVATIONS SUR DOMAINE D''EMPLOI]])))=0,"",INDIRECT(NOM_FR_ACCESSOIRES&amp;ADDRESS('PR-tampon'!$E337,COLUMN(REFERENCEMENT_ACCESSOIRES[[#Headers],[OBSERVATIONS SUR DOMAINE D''EMPLOI]]))))))</f>
        <v/>
      </c>
      <c r="L371" s="30" t="str">
        <f ca="1">IF('PR-tampon'!$E337="","",IF('PR-tampon'!$E337=0,"",INDIRECT(NOM_FR_ACCESSOIRES&amp;ADDRESS('PR-tampon'!$E337,COLUMN(REFERENCEMENT_ACCESSOIRES[[#Headers],[REVETEMENT VISE]])))))</f>
        <v/>
      </c>
      <c r="M371" s="30" t="str">
        <f ca="1">IF('PR-tampon'!$E337="","",IF('PR-tampon'!$E337=0,"",IF(INDIRECT(NOM_FR_ACCESSOIRES&amp;ADDRESS('PR-tampon'!$E337,COLUMN(REFERENCEMENT_ACCESSOIRES[[#Headers],[PRODUITS D''ETANCHEITE]])))=0,"",INDIRECT(NOM_FR_ACCESSOIRES&amp;ADDRESS('PR-tampon'!$E337,COLUMN(REFERENCEMENT_ACCESSOIRES[[#Headers],[PRODUITS D''ETANCHEITE]]))))))</f>
        <v/>
      </c>
      <c r="N371" s="30" t="str">
        <f ca="1">IF('PR-tampon'!$E337="","",IF('PR-tampon'!$E337=0,"",INDIRECT(NOM_FR_ACCESSOIRES&amp;ADDRESS('PR-tampon'!$E337,COLUMN(REFERENCEMENT_ACCESSOIRES[[#Headers],[CHAPE OU MORTIER VISE]])))))</f>
        <v/>
      </c>
      <c r="O371" s="30" t="str">
        <f ca="1">IF('PR-tampon'!$E337="","",IF('PR-tampon'!$E337=0,"",IF(INDIRECT(NOM_FR_ACCESSOIRES&amp;ADDRESS('PR-tampon'!$E337,COLUMN(REFERENCEMENT_ACCESSOIRES[[#Headers],[RESULTAT TYPE ISOLANT]])))=0,"",INDIRECT(NOM_FR_ACCESSOIRES&amp;ADDRESS('PR-tampon'!$E337,COLUMN(REFERENCEMENT_ACCESSOIRES[[#Headers],[RESULTAT TYPE ISOLANT]]))))))</f>
        <v/>
      </c>
    </row>
    <row r="372" spans="2:15" ht="70.150000000000006" customHeight="1" x14ac:dyDescent="0.25">
      <c r="B372" s="8" t="str">
        <f ca="1">IF('PR-tampon'!E338="","",IF('PR-tampon'!E338=0,"",INDIRECT(NOM_FR_ACCESSOIRES&amp;ADDRESS('PR-tampon'!$E338,COLUMN(REFERENCEMENT_ACCESSOIRES[[#Headers],[DATE REFERENCEMENT]])))))</f>
        <v/>
      </c>
      <c r="C372" s="2" t="str">
        <f ca="1">IF('PR-tampon'!E338="","",IF('PR-tampon'!E338=0,"",INDIRECT(NOM_FR_ACCESSOIRES&amp;ADDRESS('PR-tampon'!$E338,COLUMN(REFERENCEMENT_ACCESSOIRES[[#Headers],[TYPE DE PROCEDE]])))))</f>
        <v/>
      </c>
      <c r="D372" s="2" t="str">
        <f ca="1">IF('PR-tampon'!E338="","",IF('PR-tampon'!E338=0,"",INDIRECT(NOM_FR_ACCESSOIRES&amp;ADDRESS('PR-tampon'!$E338,COLUMN(REFERENCEMENT_ACCESSOIRES[[#Headers],[NOM COMMERCIAL DU PROCEDE]])))))</f>
        <v/>
      </c>
      <c r="E372" s="2" t="str">
        <f ca="1">IF('PR-tampon'!E338="","",IF('PR-tampon'!E338=0,"",INDIRECT(NOM_FR_ACCESSOIRES&amp;ADDRESS('PR-tampon'!$E338,COLUMN(REFERENCEMENT_ACCESSOIRES[[#Headers],[FABRICANT/TITULAIRE]])))))</f>
        <v/>
      </c>
      <c r="F372" s="2" t="str">
        <f ca="1">IF('PR-tampon'!E338="","",IF('PR-tampon'!E338=0,"",INDIRECT(NOM_FR_ACCESSOIRES&amp;ADDRESS('PR-tampon'!$E338,COLUMN(REFERENCEMENT_ACCESSOIRES[[#Headers],[TYPE DE DOCUMENT DE REFERENCE]])))))</f>
        <v/>
      </c>
      <c r="G372" s="2" t="str">
        <f ca="1">IF('PR-tampon'!E338="","",IF('PR-tampon'!E338=0,"",INDIRECT(NOM_FR_ACCESSOIRES&amp;ADDRESS('PR-tampon'!$E338,COLUMN(REFERENCEMENT_ACCESSOIRES[[#Headers],[REF]])))))</f>
        <v/>
      </c>
      <c r="H372" s="8" t="str">
        <f ca="1">IF('PR-tampon'!E338="","",IF('PR-tampon'!E338=0,"",INDIRECT(NOM_FR_ACCESSOIRES&amp;ADDRESS('PR-tampon'!$E338,COLUMN(REFERENCEMENT_ACCESSOIRES[[#Headers],[AVIS LIMITE AU]])))))</f>
        <v/>
      </c>
      <c r="I372" s="8" t="str">
        <f ca="1">IF('PR-tampon'!E338="","",IF('PR-tampon'!E338=0,"",INDIRECT(NOM_FR_ACCESSOIRES&amp;ADDRESS('PR-tampon'!$E338,COLUMN(REFERENCEMENT_ACCESSOIRES[[#Headers],[TC/TNC
dans le domaine d''emploi visé]])))))</f>
        <v/>
      </c>
      <c r="J372" s="30" t="str">
        <f ca="1">IF('PR-tampon'!E338="","",IF('PR-tampon'!E338=0,"",INDIRECT(NOM_FR_ACCESSOIRES&amp;ADDRESS('PR-tampon'!$E338,COLUMN(REFERENCEMENT_ACCESSOIRES[[#Headers],[TYPE DE POSE]])))))</f>
        <v/>
      </c>
      <c r="K372" s="30" t="str">
        <f ca="1">IF('PR-tampon'!E338="","",IF('PR-tampon'!E338=0,"",IF(INDIRECT(NOM_FR_ACCESSOIRES&amp;ADDRESS('PR-tampon'!$E338,COLUMN(REFERENCEMENT_ACCESSOIRES[[#Headers],[OBSERVATIONS SUR DOMAINE D''EMPLOI]])))=0,"",INDIRECT(NOM_FR_ACCESSOIRES&amp;ADDRESS('PR-tampon'!$E338,COLUMN(REFERENCEMENT_ACCESSOIRES[[#Headers],[OBSERVATIONS SUR DOMAINE D''EMPLOI]]))))))</f>
        <v/>
      </c>
      <c r="L372" s="30" t="str">
        <f ca="1">IF('PR-tampon'!$E338="","",IF('PR-tampon'!$E338=0,"",INDIRECT(NOM_FR_ACCESSOIRES&amp;ADDRESS('PR-tampon'!$E338,COLUMN(REFERENCEMENT_ACCESSOIRES[[#Headers],[REVETEMENT VISE]])))))</f>
        <v/>
      </c>
      <c r="M372" s="30" t="str">
        <f ca="1">IF('PR-tampon'!$E338="","",IF('PR-tampon'!$E338=0,"",IF(INDIRECT(NOM_FR_ACCESSOIRES&amp;ADDRESS('PR-tampon'!$E338,COLUMN(REFERENCEMENT_ACCESSOIRES[[#Headers],[PRODUITS D''ETANCHEITE]])))=0,"",INDIRECT(NOM_FR_ACCESSOIRES&amp;ADDRESS('PR-tampon'!$E338,COLUMN(REFERENCEMENT_ACCESSOIRES[[#Headers],[PRODUITS D''ETANCHEITE]]))))))</f>
        <v/>
      </c>
      <c r="N372" s="30" t="str">
        <f ca="1">IF('PR-tampon'!$E338="","",IF('PR-tampon'!$E338=0,"",INDIRECT(NOM_FR_ACCESSOIRES&amp;ADDRESS('PR-tampon'!$E338,COLUMN(REFERENCEMENT_ACCESSOIRES[[#Headers],[CHAPE OU MORTIER VISE]])))))</f>
        <v/>
      </c>
      <c r="O372" s="30" t="str">
        <f ca="1">IF('PR-tampon'!$E338="","",IF('PR-tampon'!$E338=0,"",IF(INDIRECT(NOM_FR_ACCESSOIRES&amp;ADDRESS('PR-tampon'!$E338,COLUMN(REFERENCEMENT_ACCESSOIRES[[#Headers],[RESULTAT TYPE ISOLANT]])))=0,"",INDIRECT(NOM_FR_ACCESSOIRES&amp;ADDRESS('PR-tampon'!$E338,COLUMN(REFERENCEMENT_ACCESSOIRES[[#Headers],[RESULTAT TYPE ISOLANT]]))))))</f>
        <v/>
      </c>
    </row>
    <row r="373" spans="2:15" ht="70.150000000000006" customHeight="1" x14ac:dyDescent="0.25">
      <c r="B373" s="8" t="str">
        <f ca="1">IF('PR-tampon'!E339="","",IF('PR-tampon'!E339=0,"",INDIRECT(NOM_FR_ACCESSOIRES&amp;ADDRESS('PR-tampon'!$E339,COLUMN(REFERENCEMENT_ACCESSOIRES[[#Headers],[DATE REFERENCEMENT]])))))</f>
        <v/>
      </c>
      <c r="C373" s="2" t="str">
        <f ca="1">IF('PR-tampon'!E339="","",IF('PR-tampon'!E339=0,"",INDIRECT(NOM_FR_ACCESSOIRES&amp;ADDRESS('PR-tampon'!$E339,COLUMN(REFERENCEMENT_ACCESSOIRES[[#Headers],[TYPE DE PROCEDE]])))))</f>
        <v/>
      </c>
      <c r="D373" s="2" t="str">
        <f ca="1">IF('PR-tampon'!E339="","",IF('PR-tampon'!E339=0,"",INDIRECT(NOM_FR_ACCESSOIRES&amp;ADDRESS('PR-tampon'!$E339,COLUMN(REFERENCEMENT_ACCESSOIRES[[#Headers],[NOM COMMERCIAL DU PROCEDE]])))))</f>
        <v/>
      </c>
      <c r="E373" s="2" t="str">
        <f ca="1">IF('PR-tampon'!E339="","",IF('PR-tampon'!E339=0,"",INDIRECT(NOM_FR_ACCESSOIRES&amp;ADDRESS('PR-tampon'!$E339,COLUMN(REFERENCEMENT_ACCESSOIRES[[#Headers],[FABRICANT/TITULAIRE]])))))</f>
        <v/>
      </c>
      <c r="F373" s="2" t="str">
        <f ca="1">IF('PR-tampon'!E339="","",IF('PR-tampon'!E339=0,"",INDIRECT(NOM_FR_ACCESSOIRES&amp;ADDRESS('PR-tampon'!$E339,COLUMN(REFERENCEMENT_ACCESSOIRES[[#Headers],[TYPE DE DOCUMENT DE REFERENCE]])))))</f>
        <v/>
      </c>
      <c r="G373" s="2" t="str">
        <f ca="1">IF('PR-tampon'!E339="","",IF('PR-tampon'!E339=0,"",INDIRECT(NOM_FR_ACCESSOIRES&amp;ADDRESS('PR-tampon'!$E339,COLUMN(REFERENCEMENT_ACCESSOIRES[[#Headers],[REF]])))))</f>
        <v/>
      </c>
      <c r="H373" s="8" t="str">
        <f ca="1">IF('PR-tampon'!E339="","",IF('PR-tampon'!E339=0,"",INDIRECT(NOM_FR_ACCESSOIRES&amp;ADDRESS('PR-tampon'!$E339,COLUMN(REFERENCEMENT_ACCESSOIRES[[#Headers],[AVIS LIMITE AU]])))))</f>
        <v/>
      </c>
      <c r="I373" s="8" t="str">
        <f ca="1">IF('PR-tampon'!E339="","",IF('PR-tampon'!E339=0,"",INDIRECT(NOM_FR_ACCESSOIRES&amp;ADDRESS('PR-tampon'!$E339,COLUMN(REFERENCEMENT_ACCESSOIRES[[#Headers],[TC/TNC
dans le domaine d''emploi visé]])))))</f>
        <v/>
      </c>
      <c r="J373" s="30" t="str">
        <f ca="1">IF('PR-tampon'!E339="","",IF('PR-tampon'!E339=0,"",INDIRECT(NOM_FR_ACCESSOIRES&amp;ADDRESS('PR-tampon'!$E339,COLUMN(REFERENCEMENT_ACCESSOIRES[[#Headers],[TYPE DE POSE]])))))</f>
        <v/>
      </c>
      <c r="K373" s="30" t="str">
        <f ca="1">IF('PR-tampon'!E339="","",IF('PR-tampon'!E339=0,"",IF(INDIRECT(NOM_FR_ACCESSOIRES&amp;ADDRESS('PR-tampon'!$E339,COLUMN(REFERENCEMENT_ACCESSOIRES[[#Headers],[OBSERVATIONS SUR DOMAINE D''EMPLOI]])))=0,"",INDIRECT(NOM_FR_ACCESSOIRES&amp;ADDRESS('PR-tampon'!$E339,COLUMN(REFERENCEMENT_ACCESSOIRES[[#Headers],[OBSERVATIONS SUR DOMAINE D''EMPLOI]]))))))</f>
        <v/>
      </c>
      <c r="L373" s="30" t="str">
        <f ca="1">IF('PR-tampon'!$E339="","",IF('PR-tampon'!$E339=0,"",INDIRECT(NOM_FR_ACCESSOIRES&amp;ADDRESS('PR-tampon'!$E339,COLUMN(REFERENCEMENT_ACCESSOIRES[[#Headers],[REVETEMENT VISE]])))))</f>
        <v/>
      </c>
      <c r="M373" s="30" t="str">
        <f ca="1">IF('PR-tampon'!$E339="","",IF('PR-tampon'!$E339=0,"",IF(INDIRECT(NOM_FR_ACCESSOIRES&amp;ADDRESS('PR-tampon'!$E339,COLUMN(REFERENCEMENT_ACCESSOIRES[[#Headers],[PRODUITS D''ETANCHEITE]])))=0,"",INDIRECT(NOM_FR_ACCESSOIRES&amp;ADDRESS('PR-tampon'!$E339,COLUMN(REFERENCEMENT_ACCESSOIRES[[#Headers],[PRODUITS D''ETANCHEITE]]))))))</f>
        <v/>
      </c>
      <c r="N373" s="30" t="str">
        <f ca="1">IF('PR-tampon'!$E339="","",IF('PR-tampon'!$E339=0,"",INDIRECT(NOM_FR_ACCESSOIRES&amp;ADDRESS('PR-tampon'!$E339,COLUMN(REFERENCEMENT_ACCESSOIRES[[#Headers],[CHAPE OU MORTIER VISE]])))))</f>
        <v/>
      </c>
      <c r="O373" s="30" t="str">
        <f ca="1">IF('PR-tampon'!$E339="","",IF('PR-tampon'!$E339=0,"",IF(INDIRECT(NOM_FR_ACCESSOIRES&amp;ADDRESS('PR-tampon'!$E339,COLUMN(REFERENCEMENT_ACCESSOIRES[[#Headers],[RESULTAT TYPE ISOLANT]])))=0,"",INDIRECT(NOM_FR_ACCESSOIRES&amp;ADDRESS('PR-tampon'!$E339,COLUMN(REFERENCEMENT_ACCESSOIRES[[#Headers],[RESULTAT TYPE ISOLANT]]))))))</f>
        <v/>
      </c>
    </row>
    <row r="374" spans="2:15" ht="70.150000000000006" customHeight="1" x14ac:dyDescent="0.25">
      <c r="B374" s="8" t="str">
        <f ca="1">IF('PR-tampon'!E340="","",IF('PR-tampon'!E340=0,"",INDIRECT(NOM_FR_ACCESSOIRES&amp;ADDRESS('PR-tampon'!$E340,COLUMN(REFERENCEMENT_ACCESSOIRES[[#Headers],[DATE REFERENCEMENT]])))))</f>
        <v/>
      </c>
      <c r="C374" s="2" t="str">
        <f ca="1">IF('PR-tampon'!E340="","",IF('PR-tampon'!E340=0,"",INDIRECT(NOM_FR_ACCESSOIRES&amp;ADDRESS('PR-tampon'!$E340,COLUMN(REFERENCEMENT_ACCESSOIRES[[#Headers],[TYPE DE PROCEDE]])))))</f>
        <v/>
      </c>
      <c r="D374" s="2" t="str">
        <f ca="1">IF('PR-tampon'!E340="","",IF('PR-tampon'!E340=0,"",INDIRECT(NOM_FR_ACCESSOIRES&amp;ADDRESS('PR-tampon'!$E340,COLUMN(REFERENCEMENT_ACCESSOIRES[[#Headers],[NOM COMMERCIAL DU PROCEDE]])))))</f>
        <v/>
      </c>
      <c r="E374" s="2" t="str">
        <f ca="1">IF('PR-tampon'!E340="","",IF('PR-tampon'!E340=0,"",INDIRECT(NOM_FR_ACCESSOIRES&amp;ADDRESS('PR-tampon'!$E340,COLUMN(REFERENCEMENT_ACCESSOIRES[[#Headers],[FABRICANT/TITULAIRE]])))))</f>
        <v/>
      </c>
      <c r="F374" s="2" t="str">
        <f ca="1">IF('PR-tampon'!E340="","",IF('PR-tampon'!E340=0,"",INDIRECT(NOM_FR_ACCESSOIRES&amp;ADDRESS('PR-tampon'!$E340,COLUMN(REFERENCEMENT_ACCESSOIRES[[#Headers],[TYPE DE DOCUMENT DE REFERENCE]])))))</f>
        <v/>
      </c>
      <c r="G374" s="2" t="str">
        <f ca="1">IF('PR-tampon'!E340="","",IF('PR-tampon'!E340=0,"",INDIRECT(NOM_FR_ACCESSOIRES&amp;ADDRESS('PR-tampon'!$E340,COLUMN(REFERENCEMENT_ACCESSOIRES[[#Headers],[REF]])))))</f>
        <v/>
      </c>
      <c r="H374" s="8" t="str">
        <f ca="1">IF('PR-tampon'!E340="","",IF('PR-tampon'!E340=0,"",INDIRECT(NOM_FR_ACCESSOIRES&amp;ADDRESS('PR-tampon'!$E340,COLUMN(REFERENCEMENT_ACCESSOIRES[[#Headers],[AVIS LIMITE AU]])))))</f>
        <v/>
      </c>
      <c r="I374" s="8" t="str">
        <f ca="1">IF('PR-tampon'!E340="","",IF('PR-tampon'!E340=0,"",INDIRECT(NOM_FR_ACCESSOIRES&amp;ADDRESS('PR-tampon'!$E340,COLUMN(REFERENCEMENT_ACCESSOIRES[[#Headers],[TC/TNC
dans le domaine d''emploi visé]])))))</f>
        <v/>
      </c>
      <c r="J374" s="30" t="str">
        <f ca="1">IF('PR-tampon'!E340="","",IF('PR-tampon'!E340=0,"",INDIRECT(NOM_FR_ACCESSOIRES&amp;ADDRESS('PR-tampon'!$E340,COLUMN(REFERENCEMENT_ACCESSOIRES[[#Headers],[TYPE DE POSE]])))))</f>
        <v/>
      </c>
      <c r="K374" s="30" t="str">
        <f ca="1">IF('PR-tampon'!E340="","",IF('PR-tampon'!E340=0,"",IF(INDIRECT(NOM_FR_ACCESSOIRES&amp;ADDRESS('PR-tampon'!$E340,COLUMN(REFERENCEMENT_ACCESSOIRES[[#Headers],[OBSERVATIONS SUR DOMAINE D''EMPLOI]])))=0,"",INDIRECT(NOM_FR_ACCESSOIRES&amp;ADDRESS('PR-tampon'!$E340,COLUMN(REFERENCEMENT_ACCESSOIRES[[#Headers],[OBSERVATIONS SUR DOMAINE D''EMPLOI]]))))))</f>
        <v/>
      </c>
      <c r="L374" s="30" t="str">
        <f ca="1">IF('PR-tampon'!$E340="","",IF('PR-tampon'!$E340=0,"",INDIRECT(NOM_FR_ACCESSOIRES&amp;ADDRESS('PR-tampon'!$E340,COLUMN(REFERENCEMENT_ACCESSOIRES[[#Headers],[REVETEMENT VISE]])))))</f>
        <v/>
      </c>
      <c r="M374" s="30" t="str">
        <f ca="1">IF('PR-tampon'!$E340="","",IF('PR-tampon'!$E340=0,"",IF(INDIRECT(NOM_FR_ACCESSOIRES&amp;ADDRESS('PR-tampon'!$E340,COLUMN(REFERENCEMENT_ACCESSOIRES[[#Headers],[PRODUITS D''ETANCHEITE]])))=0,"",INDIRECT(NOM_FR_ACCESSOIRES&amp;ADDRESS('PR-tampon'!$E340,COLUMN(REFERENCEMENT_ACCESSOIRES[[#Headers],[PRODUITS D''ETANCHEITE]]))))))</f>
        <v/>
      </c>
      <c r="N374" s="30" t="str">
        <f ca="1">IF('PR-tampon'!$E340="","",IF('PR-tampon'!$E340=0,"",INDIRECT(NOM_FR_ACCESSOIRES&amp;ADDRESS('PR-tampon'!$E340,COLUMN(REFERENCEMENT_ACCESSOIRES[[#Headers],[CHAPE OU MORTIER VISE]])))))</f>
        <v/>
      </c>
      <c r="O374" s="30" t="str">
        <f ca="1">IF('PR-tampon'!$E340="","",IF('PR-tampon'!$E340=0,"",IF(INDIRECT(NOM_FR_ACCESSOIRES&amp;ADDRESS('PR-tampon'!$E340,COLUMN(REFERENCEMENT_ACCESSOIRES[[#Headers],[RESULTAT TYPE ISOLANT]])))=0,"",INDIRECT(NOM_FR_ACCESSOIRES&amp;ADDRESS('PR-tampon'!$E340,COLUMN(REFERENCEMENT_ACCESSOIRES[[#Headers],[RESULTAT TYPE ISOLANT]]))))))</f>
        <v/>
      </c>
    </row>
    <row r="375" spans="2:15" ht="70.150000000000006" customHeight="1" x14ac:dyDescent="0.25">
      <c r="B375" s="8" t="str">
        <f ca="1">IF('PR-tampon'!E341="","",IF('PR-tampon'!E341=0,"",INDIRECT(NOM_FR_ACCESSOIRES&amp;ADDRESS('PR-tampon'!$E341,COLUMN(REFERENCEMENT_ACCESSOIRES[[#Headers],[DATE REFERENCEMENT]])))))</f>
        <v/>
      </c>
      <c r="C375" s="2" t="str">
        <f ca="1">IF('PR-tampon'!E341="","",IF('PR-tampon'!E341=0,"",INDIRECT(NOM_FR_ACCESSOIRES&amp;ADDRESS('PR-tampon'!$E341,COLUMN(REFERENCEMENT_ACCESSOIRES[[#Headers],[TYPE DE PROCEDE]])))))</f>
        <v/>
      </c>
      <c r="D375" s="2" t="str">
        <f ca="1">IF('PR-tampon'!E341="","",IF('PR-tampon'!E341=0,"",INDIRECT(NOM_FR_ACCESSOIRES&amp;ADDRESS('PR-tampon'!$E341,COLUMN(REFERENCEMENT_ACCESSOIRES[[#Headers],[NOM COMMERCIAL DU PROCEDE]])))))</f>
        <v/>
      </c>
      <c r="E375" s="2" t="str">
        <f ca="1">IF('PR-tampon'!E341="","",IF('PR-tampon'!E341=0,"",INDIRECT(NOM_FR_ACCESSOIRES&amp;ADDRESS('PR-tampon'!$E341,COLUMN(REFERENCEMENT_ACCESSOIRES[[#Headers],[FABRICANT/TITULAIRE]])))))</f>
        <v/>
      </c>
      <c r="F375" s="2" t="str">
        <f ca="1">IF('PR-tampon'!E341="","",IF('PR-tampon'!E341=0,"",INDIRECT(NOM_FR_ACCESSOIRES&amp;ADDRESS('PR-tampon'!$E341,COLUMN(REFERENCEMENT_ACCESSOIRES[[#Headers],[TYPE DE DOCUMENT DE REFERENCE]])))))</f>
        <v/>
      </c>
      <c r="G375" s="2" t="str">
        <f ca="1">IF('PR-tampon'!E341="","",IF('PR-tampon'!E341=0,"",INDIRECT(NOM_FR_ACCESSOIRES&amp;ADDRESS('PR-tampon'!$E341,COLUMN(REFERENCEMENT_ACCESSOIRES[[#Headers],[REF]])))))</f>
        <v/>
      </c>
      <c r="H375" s="8" t="str">
        <f ca="1">IF('PR-tampon'!E341="","",IF('PR-tampon'!E341=0,"",INDIRECT(NOM_FR_ACCESSOIRES&amp;ADDRESS('PR-tampon'!$E341,COLUMN(REFERENCEMENT_ACCESSOIRES[[#Headers],[AVIS LIMITE AU]])))))</f>
        <v/>
      </c>
      <c r="I375" s="8" t="str">
        <f ca="1">IF('PR-tampon'!E341="","",IF('PR-tampon'!E341=0,"",INDIRECT(NOM_FR_ACCESSOIRES&amp;ADDRESS('PR-tampon'!$E341,COLUMN(REFERENCEMENT_ACCESSOIRES[[#Headers],[TC/TNC
dans le domaine d''emploi visé]])))))</f>
        <v/>
      </c>
      <c r="J375" s="30" t="str">
        <f ca="1">IF('PR-tampon'!E341="","",IF('PR-tampon'!E341=0,"",INDIRECT(NOM_FR_ACCESSOIRES&amp;ADDRESS('PR-tampon'!$E341,COLUMN(REFERENCEMENT_ACCESSOIRES[[#Headers],[TYPE DE POSE]])))))</f>
        <v/>
      </c>
      <c r="K375" s="30" t="str">
        <f ca="1">IF('PR-tampon'!E341="","",IF('PR-tampon'!E341=0,"",IF(INDIRECT(NOM_FR_ACCESSOIRES&amp;ADDRESS('PR-tampon'!$E341,COLUMN(REFERENCEMENT_ACCESSOIRES[[#Headers],[OBSERVATIONS SUR DOMAINE D''EMPLOI]])))=0,"",INDIRECT(NOM_FR_ACCESSOIRES&amp;ADDRESS('PR-tampon'!$E341,COLUMN(REFERENCEMENT_ACCESSOIRES[[#Headers],[OBSERVATIONS SUR DOMAINE D''EMPLOI]]))))))</f>
        <v/>
      </c>
      <c r="L375" s="30" t="str">
        <f ca="1">IF('PR-tampon'!$E341="","",IF('PR-tampon'!$E341=0,"",INDIRECT(NOM_FR_ACCESSOIRES&amp;ADDRESS('PR-tampon'!$E341,COLUMN(REFERENCEMENT_ACCESSOIRES[[#Headers],[REVETEMENT VISE]])))))</f>
        <v/>
      </c>
      <c r="M375" s="30" t="str">
        <f ca="1">IF('PR-tampon'!$E341="","",IF('PR-tampon'!$E341=0,"",IF(INDIRECT(NOM_FR_ACCESSOIRES&amp;ADDRESS('PR-tampon'!$E341,COLUMN(REFERENCEMENT_ACCESSOIRES[[#Headers],[PRODUITS D''ETANCHEITE]])))=0,"",INDIRECT(NOM_FR_ACCESSOIRES&amp;ADDRESS('PR-tampon'!$E341,COLUMN(REFERENCEMENT_ACCESSOIRES[[#Headers],[PRODUITS D''ETANCHEITE]]))))))</f>
        <v/>
      </c>
      <c r="N375" s="30" t="str">
        <f ca="1">IF('PR-tampon'!$E341="","",IF('PR-tampon'!$E341=0,"",INDIRECT(NOM_FR_ACCESSOIRES&amp;ADDRESS('PR-tampon'!$E341,COLUMN(REFERENCEMENT_ACCESSOIRES[[#Headers],[CHAPE OU MORTIER VISE]])))))</f>
        <v/>
      </c>
      <c r="O375" s="30" t="str">
        <f ca="1">IF('PR-tampon'!$E341="","",IF('PR-tampon'!$E341=0,"",IF(INDIRECT(NOM_FR_ACCESSOIRES&amp;ADDRESS('PR-tampon'!$E341,COLUMN(REFERENCEMENT_ACCESSOIRES[[#Headers],[RESULTAT TYPE ISOLANT]])))=0,"",INDIRECT(NOM_FR_ACCESSOIRES&amp;ADDRESS('PR-tampon'!$E341,COLUMN(REFERENCEMENT_ACCESSOIRES[[#Headers],[RESULTAT TYPE ISOLANT]]))))))</f>
        <v/>
      </c>
    </row>
    <row r="376" spans="2:15" ht="70.150000000000006" customHeight="1" x14ac:dyDescent="0.25">
      <c r="B376" s="8" t="str">
        <f ca="1">IF('PR-tampon'!E342="","",IF('PR-tampon'!E342=0,"",INDIRECT(NOM_FR_ACCESSOIRES&amp;ADDRESS('PR-tampon'!$E342,COLUMN(REFERENCEMENT_ACCESSOIRES[[#Headers],[DATE REFERENCEMENT]])))))</f>
        <v/>
      </c>
      <c r="C376" s="2" t="str">
        <f ca="1">IF('PR-tampon'!E342="","",IF('PR-tampon'!E342=0,"",INDIRECT(NOM_FR_ACCESSOIRES&amp;ADDRESS('PR-tampon'!$E342,COLUMN(REFERENCEMENT_ACCESSOIRES[[#Headers],[TYPE DE PROCEDE]])))))</f>
        <v/>
      </c>
      <c r="D376" s="2" t="str">
        <f ca="1">IF('PR-tampon'!E342="","",IF('PR-tampon'!E342=0,"",INDIRECT(NOM_FR_ACCESSOIRES&amp;ADDRESS('PR-tampon'!$E342,COLUMN(REFERENCEMENT_ACCESSOIRES[[#Headers],[NOM COMMERCIAL DU PROCEDE]])))))</f>
        <v/>
      </c>
      <c r="E376" s="2" t="str">
        <f ca="1">IF('PR-tampon'!E342="","",IF('PR-tampon'!E342=0,"",INDIRECT(NOM_FR_ACCESSOIRES&amp;ADDRESS('PR-tampon'!$E342,COLUMN(REFERENCEMENT_ACCESSOIRES[[#Headers],[FABRICANT/TITULAIRE]])))))</f>
        <v/>
      </c>
      <c r="F376" s="2" t="str">
        <f ca="1">IF('PR-tampon'!E342="","",IF('PR-tampon'!E342=0,"",INDIRECT(NOM_FR_ACCESSOIRES&amp;ADDRESS('PR-tampon'!$E342,COLUMN(REFERENCEMENT_ACCESSOIRES[[#Headers],[TYPE DE DOCUMENT DE REFERENCE]])))))</f>
        <v/>
      </c>
      <c r="G376" s="2" t="str">
        <f ca="1">IF('PR-tampon'!E342="","",IF('PR-tampon'!E342=0,"",INDIRECT(NOM_FR_ACCESSOIRES&amp;ADDRESS('PR-tampon'!$E342,COLUMN(REFERENCEMENT_ACCESSOIRES[[#Headers],[REF]])))))</f>
        <v/>
      </c>
      <c r="H376" s="8" t="str">
        <f ca="1">IF('PR-tampon'!E342="","",IF('PR-tampon'!E342=0,"",INDIRECT(NOM_FR_ACCESSOIRES&amp;ADDRESS('PR-tampon'!$E342,COLUMN(REFERENCEMENT_ACCESSOIRES[[#Headers],[AVIS LIMITE AU]])))))</f>
        <v/>
      </c>
      <c r="I376" s="8" t="str">
        <f ca="1">IF('PR-tampon'!E342="","",IF('PR-tampon'!E342=0,"",INDIRECT(NOM_FR_ACCESSOIRES&amp;ADDRESS('PR-tampon'!$E342,COLUMN(REFERENCEMENT_ACCESSOIRES[[#Headers],[TC/TNC
dans le domaine d''emploi visé]])))))</f>
        <v/>
      </c>
      <c r="J376" s="30" t="str">
        <f ca="1">IF('PR-tampon'!E342="","",IF('PR-tampon'!E342=0,"",INDIRECT(NOM_FR_ACCESSOIRES&amp;ADDRESS('PR-tampon'!$E342,COLUMN(REFERENCEMENT_ACCESSOIRES[[#Headers],[TYPE DE POSE]])))))</f>
        <v/>
      </c>
      <c r="K376" s="30" t="str">
        <f ca="1">IF('PR-tampon'!E342="","",IF('PR-tampon'!E342=0,"",IF(INDIRECT(NOM_FR_ACCESSOIRES&amp;ADDRESS('PR-tampon'!$E342,COLUMN(REFERENCEMENT_ACCESSOIRES[[#Headers],[OBSERVATIONS SUR DOMAINE D''EMPLOI]])))=0,"",INDIRECT(NOM_FR_ACCESSOIRES&amp;ADDRESS('PR-tampon'!$E342,COLUMN(REFERENCEMENT_ACCESSOIRES[[#Headers],[OBSERVATIONS SUR DOMAINE D''EMPLOI]]))))))</f>
        <v/>
      </c>
      <c r="L376" s="30" t="str">
        <f ca="1">IF('PR-tampon'!$E342="","",IF('PR-tampon'!$E342=0,"",INDIRECT(NOM_FR_ACCESSOIRES&amp;ADDRESS('PR-tampon'!$E342,COLUMN(REFERENCEMENT_ACCESSOIRES[[#Headers],[REVETEMENT VISE]])))))</f>
        <v/>
      </c>
      <c r="M376" s="30" t="str">
        <f ca="1">IF('PR-tampon'!$E342="","",IF('PR-tampon'!$E342=0,"",IF(INDIRECT(NOM_FR_ACCESSOIRES&amp;ADDRESS('PR-tampon'!$E342,COLUMN(REFERENCEMENT_ACCESSOIRES[[#Headers],[PRODUITS D''ETANCHEITE]])))=0,"",INDIRECT(NOM_FR_ACCESSOIRES&amp;ADDRESS('PR-tampon'!$E342,COLUMN(REFERENCEMENT_ACCESSOIRES[[#Headers],[PRODUITS D''ETANCHEITE]]))))))</f>
        <v/>
      </c>
      <c r="N376" s="30" t="str">
        <f ca="1">IF('PR-tampon'!$E342="","",IF('PR-tampon'!$E342=0,"",INDIRECT(NOM_FR_ACCESSOIRES&amp;ADDRESS('PR-tampon'!$E342,COLUMN(REFERENCEMENT_ACCESSOIRES[[#Headers],[CHAPE OU MORTIER VISE]])))))</f>
        <v/>
      </c>
      <c r="O376" s="30" t="str">
        <f ca="1">IF('PR-tampon'!$E342="","",IF('PR-tampon'!$E342=0,"",IF(INDIRECT(NOM_FR_ACCESSOIRES&amp;ADDRESS('PR-tampon'!$E342,COLUMN(REFERENCEMENT_ACCESSOIRES[[#Headers],[RESULTAT TYPE ISOLANT]])))=0,"",INDIRECT(NOM_FR_ACCESSOIRES&amp;ADDRESS('PR-tampon'!$E342,COLUMN(REFERENCEMENT_ACCESSOIRES[[#Headers],[RESULTAT TYPE ISOLANT]]))))))</f>
        <v/>
      </c>
    </row>
    <row r="377" spans="2:15" ht="70.150000000000006" customHeight="1" x14ac:dyDescent="0.25">
      <c r="B377" s="8" t="str">
        <f ca="1">IF('PR-tampon'!E343="","",IF('PR-tampon'!E343=0,"",INDIRECT(NOM_FR_ACCESSOIRES&amp;ADDRESS('PR-tampon'!$E343,COLUMN(REFERENCEMENT_ACCESSOIRES[[#Headers],[DATE REFERENCEMENT]])))))</f>
        <v/>
      </c>
      <c r="C377" s="2" t="str">
        <f ca="1">IF('PR-tampon'!E343="","",IF('PR-tampon'!E343=0,"",INDIRECT(NOM_FR_ACCESSOIRES&amp;ADDRESS('PR-tampon'!$E343,COLUMN(REFERENCEMENT_ACCESSOIRES[[#Headers],[TYPE DE PROCEDE]])))))</f>
        <v/>
      </c>
      <c r="D377" s="2" t="str">
        <f ca="1">IF('PR-tampon'!E343="","",IF('PR-tampon'!E343=0,"",INDIRECT(NOM_FR_ACCESSOIRES&amp;ADDRESS('PR-tampon'!$E343,COLUMN(REFERENCEMENT_ACCESSOIRES[[#Headers],[NOM COMMERCIAL DU PROCEDE]])))))</f>
        <v/>
      </c>
      <c r="E377" s="2" t="str">
        <f ca="1">IF('PR-tampon'!E343="","",IF('PR-tampon'!E343=0,"",INDIRECT(NOM_FR_ACCESSOIRES&amp;ADDRESS('PR-tampon'!$E343,COLUMN(REFERENCEMENT_ACCESSOIRES[[#Headers],[FABRICANT/TITULAIRE]])))))</f>
        <v/>
      </c>
      <c r="F377" s="2" t="str">
        <f ca="1">IF('PR-tampon'!E343="","",IF('PR-tampon'!E343=0,"",INDIRECT(NOM_FR_ACCESSOIRES&amp;ADDRESS('PR-tampon'!$E343,COLUMN(REFERENCEMENT_ACCESSOIRES[[#Headers],[TYPE DE DOCUMENT DE REFERENCE]])))))</f>
        <v/>
      </c>
      <c r="G377" s="2" t="str">
        <f ca="1">IF('PR-tampon'!E343="","",IF('PR-tampon'!E343=0,"",INDIRECT(NOM_FR_ACCESSOIRES&amp;ADDRESS('PR-tampon'!$E343,COLUMN(REFERENCEMENT_ACCESSOIRES[[#Headers],[REF]])))))</f>
        <v/>
      </c>
      <c r="H377" s="8" t="str">
        <f ca="1">IF('PR-tampon'!E343="","",IF('PR-tampon'!E343=0,"",INDIRECT(NOM_FR_ACCESSOIRES&amp;ADDRESS('PR-tampon'!$E343,COLUMN(REFERENCEMENT_ACCESSOIRES[[#Headers],[AVIS LIMITE AU]])))))</f>
        <v/>
      </c>
      <c r="I377" s="8" t="str">
        <f ca="1">IF('PR-tampon'!E343="","",IF('PR-tampon'!E343=0,"",INDIRECT(NOM_FR_ACCESSOIRES&amp;ADDRESS('PR-tampon'!$E343,COLUMN(REFERENCEMENT_ACCESSOIRES[[#Headers],[TC/TNC
dans le domaine d''emploi visé]])))))</f>
        <v/>
      </c>
      <c r="J377" s="30" t="str">
        <f ca="1">IF('PR-tampon'!E343="","",IF('PR-tampon'!E343=0,"",INDIRECT(NOM_FR_ACCESSOIRES&amp;ADDRESS('PR-tampon'!$E343,COLUMN(REFERENCEMENT_ACCESSOIRES[[#Headers],[TYPE DE POSE]])))))</f>
        <v/>
      </c>
      <c r="K377" s="30" t="str">
        <f ca="1">IF('PR-tampon'!E343="","",IF('PR-tampon'!E343=0,"",IF(INDIRECT(NOM_FR_ACCESSOIRES&amp;ADDRESS('PR-tampon'!$E343,COLUMN(REFERENCEMENT_ACCESSOIRES[[#Headers],[OBSERVATIONS SUR DOMAINE D''EMPLOI]])))=0,"",INDIRECT(NOM_FR_ACCESSOIRES&amp;ADDRESS('PR-tampon'!$E343,COLUMN(REFERENCEMENT_ACCESSOIRES[[#Headers],[OBSERVATIONS SUR DOMAINE D''EMPLOI]]))))))</f>
        <v/>
      </c>
      <c r="L377" s="30" t="str">
        <f ca="1">IF('PR-tampon'!$E343="","",IF('PR-tampon'!$E343=0,"",INDIRECT(NOM_FR_ACCESSOIRES&amp;ADDRESS('PR-tampon'!$E343,COLUMN(REFERENCEMENT_ACCESSOIRES[[#Headers],[REVETEMENT VISE]])))))</f>
        <v/>
      </c>
      <c r="M377" s="30" t="str">
        <f ca="1">IF('PR-tampon'!$E343="","",IF('PR-tampon'!$E343=0,"",IF(INDIRECT(NOM_FR_ACCESSOIRES&amp;ADDRESS('PR-tampon'!$E343,COLUMN(REFERENCEMENT_ACCESSOIRES[[#Headers],[PRODUITS D''ETANCHEITE]])))=0,"",INDIRECT(NOM_FR_ACCESSOIRES&amp;ADDRESS('PR-tampon'!$E343,COLUMN(REFERENCEMENT_ACCESSOIRES[[#Headers],[PRODUITS D''ETANCHEITE]]))))))</f>
        <v/>
      </c>
      <c r="N377" s="30" t="str">
        <f ca="1">IF('PR-tampon'!$E343="","",IF('PR-tampon'!$E343=0,"",INDIRECT(NOM_FR_ACCESSOIRES&amp;ADDRESS('PR-tampon'!$E343,COLUMN(REFERENCEMENT_ACCESSOIRES[[#Headers],[CHAPE OU MORTIER VISE]])))))</f>
        <v/>
      </c>
      <c r="O377" s="30" t="str">
        <f ca="1">IF('PR-tampon'!$E343="","",IF('PR-tampon'!$E343=0,"",IF(INDIRECT(NOM_FR_ACCESSOIRES&amp;ADDRESS('PR-tampon'!$E343,COLUMN(REFERENCEMENT_ACCESSOIRES[[#Headers],[RESULTAT TYPE ISOLANT]])))=0,"",INDIRECT(NOM_FR_ACCESSOIRES&amp;ADDRESS('PR-tampon'!$E343,COLUMN(REFERENCEMENT_ACCESSOIRES[[#Headers],[RESULTAT TYPE ISOLANT]]))))))</f>
        <v/>
      </c>
    </row>
    <row r="378" spans="2:15" ht="70.150000000000006" customHeight="1" x14ac:dyDescent="0.25">
      <c r="B378" s="8" t="str">
        <f ca="1">IF('PR-tampon'!E344="","",IF('PR-tampon'!E344=0,"",INDIRECT(NOM_FR_ACCESSOIRES&amp;ADDRESS('PR-tampon'!$E344,COLUMN(REFERENCEMENT_ACCESSOIRES[[#Headers],[DATE REFERENCEMENT]])))))</f>
        <v/>
      </c>
      <c r="C378" s="2" t="str">
        <f ca="1">IF('PR-tampon'!E344="","",IF('PR-tampon'!E344=0,"",INDIRECT(NOM_FR_ACCESSOIRES&amp;ADDRESS('PR-tampon'!$E344,COLUMN(REFERENCEMENT_ACCESSOIRES[[#Headers],[TYPE DE PROCEDE]])))))</f>
        <v/>
      </c>
      <c r="D378" s="2" t="str">
        <f ca="1">IF('PR-tampon'!E344="","",IF('PR-tampon'!E344=0,"",INDIRECT(NOM_FR_ACCESSOIRES&amp;ADDRESS('PR-tampon'!$E344,COLUMN(REFERENCEMENT_ACCESSOIRES[[#Headers],[NOM COMMERCIAL DU PROCEDE]])))))</f>
        <v/>
      </c>
      <c r="E378" s="2" t="str">
        <f ca="1">IF('PR-tampon'!E344="","",IF('PR-tampon'!E344=0,"",INDIRECT(NOM_FR_ACCESSOIRES&amp;ADDRESS('PR-tampon'!$E344,COLUMN(REFERENCEMENT_ACCESSOIRES[[#Headers],[FABRICANT/TITULAIRE]])))))</f>
        <v/>
      </c>
      <c r="F378" s="2" t="str">
        <f ca="1">IF('PR-tampon'!E344="","",IF('PR-tampon'!E344=0,"",INDIRECT(NOM_FR_ACCESSOIRES&amp;ADDRESS('PR-tampon'!$E344,COLUMN(REFERENCEMENT_ACCESSOIRES[[#Headers],[TYPE DE DOCUMENT DE REFERENCE]])))))</f>
        <v/>
      </c>
      <c r="G378" s="2" t="str">
        <f ca="1">IF('PR-tampon'!E344="","",IF('PR-tampon'!E344=0,"",INDIRECT(NOM_FR_ACCESSOIRES&amp;ADDRESS('PR-tampon'!$E344,COLUMN(REFERENCEMENT_ACCESSOIRES[[#Headers],[REF]])))))</f>
        <v/>
      </c>
      <c r="H378" s="8" t="str">
        <f ca="1">IF('PR-tampon'!E344="","",IF('PR-tampon'!E344=0,"",INDIRECT(NOM_FR_ACCESSOIRES&amp;ADDRESS('PR-tampon'!$E344,COLUMN(REFERENCEMENT_ACCESSOIRES[[#Headers],[AVIS LIMITE AU]])))))</f>
        <v/>
      </c>
      <c r="I378" s="8" t="str">
        <f ca="1">IF('PR-tampon'!E344="","",IF('PR-tampon'!E344=0,"",INDIRECT(NOM_FR_ACCESSOIRES&amp;ADDRESS('PR-tampon'!$E344,COLUMN(REFERENCEMENT_ACCESSOIRES[[#Headers],[TC/TNC
dans le domaine d''emploi visé]])))))</f>
        <v/>
      </c>
      <c r="J378" s="30" t="str">
        <f ca="1">IF('PR-tampon'!E344="","",IF('PR-tampon'!E344=0,"",INDIRECT(NOM_FR_ACCESSOIRES&amp;ADDRESS('PR-tampon'!$E344,COLUMN(REFERENCEMENT_ACCESSOIRES[[#Headers],[TYPE DE POSE]])))))</f>
        <v/>
      </c>
      <c r="K378" s="30" t="str">
        <f ca="1">IF('PR-tampon'!E344="","",IF('PR-tampon'!E344=0,"",IF(INDIRECT(NOM_FR_ACCESSOIRES&amp;ADDRESS('PR-tampon'!$E344,COLUMN(REFERENCEMENT_ACCESSOIRES[[#Headers],[OBSERVATIONS SUR DOMAINE D''EMPLOI]])))=0,"",INDIRECT(NOM_FR_ACCESSOIRES&amp;ADDRESS('PR-tampon'!$E344,COLUMN(REFERENCEMENT_ACCESSOIRES[[#Headers],[OBSERVATIONS SUR DOMAINE D''EMPLOI]]))))))</f>
        <v/>
      </c>
      <c r="L378" s="30" t="str">
        <f ca="1">IF('PR-tampon'!$E344="","",IF('PR-tampon'!$E344=0,"",INDIRECT(NOM_FR_ACCESSOIRES&amp;ADDRESS('PR-tampon'!$E344,COLUMN(REFERENCEMENT_ACCESSOIRES[[#Headers],[REVETEMENT VISE]])))))</f>
        <v/>
      </c>
      <c r="M378" s="30" t="str">
        <f ca="1">IF('PR-tampon'!$E344="","",IF('PR-tampon'!$E344=0,"",IF(INDIRECT(NOM_FR_ACCESSOIRES&amp;ADDRESS('PR-tampon'!$E344,COLUMN(REFERENCEMENT_ACCESSOIRES[[#Headers],[PRODUITS D''ETANCHEITE]])))=0,"",INDIRECT(NOM_FR_ACCESSOIRES&amp;ADDRESS('PR-tampon'!$E344,COLUMN(REFERENCEMENT_ACCESSOIRES[[#Headers],[PRODUITS D''ETANCHEITE]]))))))</f>
        <v/>
      </c>
      <c r="N378" s="30" t="str">
        <f ca="1">IF('PR-tampon'!$E344="","",IF('PR-tampon'!$E344=0,"",INDIRECT(NOM_FR_ACCESSOIRES&amp;ADDRESS('PR-tampon'!$E344,COLUMN(REFERENCEMENT_ACCESSOIRES[[#Headers],[CHAPE OU MORTIER VISE]])))))</f>
        <v/>
      </c>
      <c r="O378" s="30" t="str">
        <f ca="1">IF('PR-tampon'!$E344="","",IF('PR-tampon'!$E344=0,"",IF(INDIRECT(NOM_FR_ACCESSOIRES&amp;ADDRESS('PR-tampon'!$E344,COLUMN(REFERENCEMENT_ACCESSOIRES[[#Headers],[RESULTAT TYPE ISOLANT]])))=0,"",INDIRECT(NOM_FR_ACCESSOIRES&amp;ADDRESS('PR-tampon'!$E344,COLUMN(REFERENCEMENT_ACCESSOIRES[[#Headers],[RESULTAT TYPE ISOLANT]]))))))</f>
        <v/>
      </c>
    </row>
    <row r="379" spans="2:15" ht="70.150000000000006" customHeight="1" x14ac:dyDescent="0.25">
      <c r="B379" s="8" t="str">
        <f ca="1">IF('PR-tampon'!E345="","",IF('PR-tampon'!E345=0,"",INDIRECT(NOM_FR_ACCESSOIRES&amp;ADDRESS('PR-tampon'!$E345,COLUMN(REFERENCEMENT_ACCESSOIRES[[#Headers],[DATE REFERENCEMENT]])))))</f>
        <v/>
      </c>
      <c r="C379" s="2" t="str">
        <f ca="1">IF('PR-tampon'!E345="","",IF('PR-tampon'!E345=0,"",INDIRECT(NOM_FR_ACCESSOIRES&amp;ADDRESS('PR-tampon'!$E345,COLUMN(REFERENCEMENT_ACCESSOIRES[[#Headers],[TYPE DE PROCEDE]])))))</f>
        <v/>
      </c>
      <c r="D379" s="2" t="str">
        <f ca="1">IF('PR-tampon'!E345="","",IF('PR-tampon'!E345=0,"",INDIRECT(NOM_FR_ACCESSOIRES&amp;ADDRESS('PR-tampon'!$E345,COLUMN(REFERENCEMENT_ACCESSOIRES[[#Headers],[NOM COMMERCIAL DU PROCEDE]])))))</f>
        <v/>
      </c>
      <c r="E379" s="2" t="str">
        <f ca="1">IF('PR-tampon'!E345="","",IF('PR-tampon'!E345=0,"",INDIRECT(NOM_FR_ACCESSOIRES&amp;ADDRESS('PR-tampon'!$E345,COLUMN(REFERENCEMENT_ACCESSOIRES[[#Headers],[FABRICANT/TITULAIRE]])))))</f>
        <v/>
      </c>
      <c r="F379" s="2" t="str">
        <f ca="1">IF('PR-tampon'!E345="","",IF('PR-tampon'!E345=0,"",INDIRECT(NOM_FR_ACCESSOIRES&amp;ADDRESS('PR-tampon'!$E345,COLUMN(REFERENCEMENT_ACCESSOIRES[[#Headers],[TYPE DE DOCUMENT DE REFERENCE]])))))</f>
        <v/>
      </c>
      <c r="G379" s="2" t="str">
        <f ca="1">IF('PR-tampon'!E345="","",IF('PR-tampon'!E345=0,"",INDIRECT(NOM_FR_ACCESSOIRES&amp;ADDRESS('PR-tampon'!$E345,COLUMN(REFERENCEMENT_ACCESSOIRES[[#Headers],[REF]])))))</f>
        <v/>
      </c>
      <c r="H379" s="8" t="str">
        <f ca="1">IF('PR-tampon'!E345="","",IF('PR-tampon'!E345=0,"",INDIRECT(NOM_FR_ACCESSOIRES&amp;ADDRESS('PR-tampon'!$E345,COLUMN(REFERENCEMENT_ACCESSOIRES[[#Headers],[AVIS LIMITE AU]])))))</f>
        <v/>
      </c>
      <c r="I379" s="8" t="str">
        <f ca="1">IF('PR-tampon'!E345="","",IF('PR-tampon'!E345=0,"",INDIRECT(NOM_FR_ACCESSOIRES&amp;ADDRESS('PR-tampon'!$E345,COLUMN(REFERENCEMENT_ACCESSOIRES[[#Headers],[TC/TNC
dans le domaine d''emploi visé]])))))</f>
        <v/>
      </c>
      <c r="J379" s="30" t="str">
        <f ca="1">IF('PR-tampon'!E345="","",IF('PR-tampon'!E345=0,"",INDIRECT(NOM_FR_ACCESSOIRES&amp;ADDRESS('PR-tampon'!$E345,COLUMN(REFERENCEMENT_ACCESSOIRES[[#Headers],[TYPE DE POSE]])))))</f>
        <v/>
      </c>
      <c r="K379" s="30" t="str">
        <f ca="1">IF('PR-tampon'!E345="","",IF('PR-tampon'!E345=0,"",IF(INDIRECT(NOM_FR_ACCESSOIRES&amp;ADDRESS('PR-tampon'!$E345,COLUMN(REFERENCEMENT_ACCESSOIRES[[#Headers],[OBSERVATIONS SUR DOMAINE D''EMPLOI]])))=0,"",INDIRECT(NOM_FR_ACCESSOIRES&amp;ADDRESS('PR-tampon'!$E345,COLUMN(REFERENCEMENT_ACCESSOIRES[[#Headers],[OBSERVATIONS SUR DOMAINE D''EMPLOI]]))))))</f>
        <v/>
      </c>
      <c r="L379" s="30" t="str">
        <f ca="1">IF('PR-tampon'!$E345="","",IF('PR-tampon'!$E345=0,"",INDIRECT(NOM_FR_ACCESSOIRES&amp;ADDRESS('PR-tampon'!$E345,COLUMN(REFERENCEMENT_ACCESSOIRES[[#Headers],[REVETEMENT VISE]])))))</f>
        <v/>
      </c>
      <c r="M379" s="30" t="str">
        <f ca="1">IF('PR-tampon'!$E345="","",IF('PR-tampon'!$E345=0,"",IF(INDIRECT(NOM_FR_ACCESSOIRES&amp;ADDRESS('PR-tampon'!$E345,COLUMN(REFERENCEMENT_ACCESSOIRES[[#Headers],[PRODUITS D''ETANCHEITE]])))=0,"",INDIRECT(NOM_FR_ACCESSOIRES&amp;ADDRESS('PR-tampon'!$E345,COLUMN(REFERENCEMENT_ACCESSOIRES[[#Headers],[PRODUITS D''ETANCHEITE]]))))))</f>
        <v/>
      </c>
      <c r="N379" s="30" t="str">
        <f ca="1">IF('PR-tampon'!$E345="","",IF('PR-tampon'!$E345=0,"",INDIRECT(NOM_FR_ACCESSOIRES&amp;ADDRESS('PR-tampon'!$E345,COLUMN(REFERENCEMENT_ACCESSOIRES[[#Headers],[CHAPE OU MORTIER VISE]])))))</f>
        <v/>
      </c>
      <c r="O379" s="30" t="str">
        <f ca="1">IF('PR-tampon'!$E345="","",IF('PR-tampon'!$E345=0,"",IF(INDIRECT(NOM_FR_ACCESSOIRES&amp;ADDRESS('PR-tampon'!$E345,COLUMN(REFERENCEMENT_ACCESSOIRES[[#Headers],[RESULTAT TYPE ISOLANT]])))=0,"",INDIRECT(NOM_FR_ACCESSOIRES&amp;ADDRESS('PR-tampon'!$E345,COLUMN(REFERENCEMENT_ACCESSOIRES[[#Headers],[RESULTAT TYPE ISOLANT]]))))))</f>
        <v/>
      </c>
    </row>
    <row r="380" spans="2:15" ht="70.150000000000006" customHeight="1" x14ac:dyDescent="0.25">
      <c r="B380" s="8" t="str">
        <f ca="1">IF('PR-tampon'!E346="","",IF('PR-tampon'!E346=0,"",INDIRECT(NOM_FR_ACCESSOIRES&amp;ADDRESS('PR-tampon'!$E346,COLUMN(REFERENCEMENT_ACCESSOIRES[[#Headers],[DATE REFERENCEMENT]])))))</f>
        <v/>
      </c>
      <c r="C380" s="2" t="str">
        <f ca="1">IF('PR-tampon'!E346="","",IF('PR-tampon'!E346=0,"",INDIRECT(NOM_FR_ACCESSOIRES&amp;ADDRESS('PR-tampon'!$E346,COLUMN(REFERENCEMENT_ACCESSOIRES[[#Headers],[TYPE DE PROCEDE]])))))</f>
        <v/>
      </c>
      <c r="D380" s="2" t="str">
        <f ca="1">IF('PR-tampon'!E346="","",IF('PR-tampon'!E346=0,"",INDIRECT(NOM_FR_ACCESSOIRES&amp;ADDRESS('PR-tampon'!$E346,COLUMN(REFERENCEMENT_ACCESSOIRES[[#Headers],[NOM COMMERCIAL DU PROCEDE]])))))</f>
        <v/>
      </c>
      <c r="E380" s="2" t="str">
        <f ca="1">IF('PR-tampon'!E346="","",IF('PR-tampon'!E346=0,"",INDIRECT(NOM_FR_ACCESSOIRES&amp;ADDRESS('PR-tampon'!$E346,COLUMN(REFERENCEMENT_ACCESSOIRES[[#Headers],[FABRICANT/TITULAIRE]])))))</f>
        <v/>
      </c>
      <c r="F380" s="2" t="str">
        <f ca="1">IF('PR-tampon'!E346="","",IF('PR-tampon'!E346=0,"",INDIRECT(NOM_FR_ACCESSOIRES&amp;ADDRESS('PR-tampon'!$E346,COLUMN(REFERENCEMENT_ACCESSOIRES[[#Headers],[TYPE DE DOCUMENT DE REFERENCE]])))))</f>
        <v/>
      </c>
      <c r="G380" s="2" t="str">
        <f ca="1">IF('PR-tampon'!E346="","",IF('PR-tampon'!E346=0,"",INDIRECT(NOM_FR_ACCESSOIRES&amp;ADDRESS('PR-tampon'!$E346,COLUMN(REFERENCEMENT_ACCESSOIRES[[#Headers],[REF]])))))</f>
        <v/>
      </c>
      <c r="H380" s="8" t="str">
        <f ca="1">IF('PR-tampon'!E346="","",IF('PR-tampon'!E346=0,"",INDIRECT(NOM_FR_ACCESSOIRES&amp;ADDRESS('PR-tampon'!$E346,COLUMN(REFERENCEMENT_ACCESSOIRES[[#Headers],[AVIS LIMITE AU]])))))</f>
        <v/>
      </c>
      <c r="I380" s="8" t="str">
        <f ca="1">IF('PR-tampon'!E346="","",IF('PR-tampon'!E346=0,"",INDIRECT(NOM_FR_ACCESSOIRES&amp;ADDRESS('PR-tampon'!$E346,COLUMN(REFERENCEMENT_ACCESSOIRES[[#Headers],[TC/TNC
dans le domaine d''emploi visé]])))))</f>
        <v/>
      </c>
      <c r="J380" s="30" t="str">
        <f ca="1">IF('PR-tampon'!E346="","",IF('PR-tampon'!E346=0,"",INDIRECT(NOM_FR_ACCESSOIRES&amp;ADDRESS('PR-tampon'!$E346,COLUMN(REFERENCEMENT_ACCESSOIRES[[#Headers],[TYPE DE POSE]])))))</f>
        <v/>
      </c>
      <c r="K380" s="30" t="str">
        <f ca="1">IF('PR-tampon'!E346="","",IF('PR-tampon'!E346=0,"",IF(INDIRECT(NOM_FR_ACCESSOIRES&amp;ADDRESS('PR-tampon'!$E346,COLUMN(REFERENCEMENT_ACCESSOIRES[[#Headers],[OBSERVATIONS SUR DOMAINE D''EMPLOI]])))=0,"",INDIRECT(NOM_FR_ACCESSOIRES&amp;ADDRESS('PR-tampon'!$E346,COLUMN(REFERENCEMENT_ACCESSOIRES[[#Headers],[OBSERVATIONS SUR DOMAINE D''EMPLOI]]))))))</f>
        <v/>
      </c>
      <c r="L380" s="30" t="str">
        <f ca="1">IF('PR-tampon'!$E346="","",IF('PR-tampon'!$E346=0,"",INDIRECT(NOM_FR_ACCESSOIRES&amp;ADDRESS('PR-tampon'!$E346,COLUMN(REFERENCEMENT_ACCESSOIRES[[#Headers],[REVETEMENT VISE]])))))</f>
        <v/>
      </c>
      <c r="M380" s="30" t="str">
        <f ca="1">IF('PR-tampon'!$E346="","",IF('PR-tampon'!$E346=0,"",IF(INDIRECT(NOM_FR_ACCESSOIRES&amp;ADDRESS('PR-tampon'!$E346,COLUMN(REFERENCEMENT_ACCESSOIRES[[#Headers],[PRODUITS D''ETANCHEITE]])))=0,"",INDIRECT(NOM_FR_ACCESSOIRES&amp;ADDRESS('PR-tampon'!$E346,COLUMN(REFERENCEMENT_ACCESSOIRES[[#Headers],[PRODUITS D''ETANCHEITE]]))))))</f>
        <v/>
      </c>
      <c r="N380" s="30" t="str">
        <f ca="1">IF('PR-tampon'!$E346="","",IF('PR-tampon'!$E346=0,"",INDIRECT(NOM_FR_ACCESSOIRES&amp;ADDRESS('PR-tampon'!$E346,COLUMN(REFERENCEMENT_ACCESSOIRES[[#Headers],[CHAPE OU MORTIER VISE]])))))</f>
        <v/>
      </c>
      <c r="O380" s="30" t="str">
        <f ca="1">IF('PR-tampon'!$E346="","",IF('PR-tampon'!$E346=0,"",IF(INDIRECT(NOM_FR_ACCESSOIRES&amp;ADDRESS('PR-tampon'!$E346,COLUMN(REFERENCEMENT_ACCESSOIRES[[#Headers],[RESULTAT TYPE ISOLANT]])))=0,"",INDIRECT(NOM_FR_ACCESSOIRES&amp;ADDRESS('PR-tampon'!$E346,COLUMN(REFERENCEMENT_ACCESSOIRES[[#Headers],[RESULTAT TYPE ISOLANT]]))))))</f>
        <v/>
      </c>
    </row>
    <row r="381" spans="2:15" ht="70.150000000000006" customHeight="1" x14ac:dyDescent="0.25">
      <c r="B381" s="8" t="str">
        <f ca="1">IF('PR-tampon'!E347="","",IF('PR-tampon'!E347=0,"",INDIRECT(NOM_FR_ACCESSOIRES&amp;ADDRESS('PR-tampon'!$E347,COLUMN(REFERENCEMENT_ACCESSOIRES[[#Headers],[DATE REFERENCEMENT]])))))</f>
        <v/>
      </c>
      <c r="C381" s="2" t="str">
        <f ca="1">IF('PR-tampon'!E347="","",IF('PR-tampon'!E347=0,"",INDIRECT(NOM_FR_ACCESSOIRES&amp;ADDRESS('PR-tampon'!$E347,COLUMN(REFERENCEMENT_ACCESSOIRES[[#Headers],[TYPE DE PROCEDE]])))))</f>
        <v/>
      </c>
      <c r="D381" s="2" t="str">
        <f ca="1">IF('PR-tampon'!E347="","",IF('PR-tampon'!E347=0,"",INDIRECT(NOM_FR_ACCESSOIRES&amp;ADDRESS('PR-tampon'!$E347,COLUMN(REFERENCEMENT_ACCESSOIRES[[#Headers],[NOM COMMERCIAL DU PROCEDE]])))))</f>
        <v/>
      </c>
      <c r="E381" s="2" t="str">
        <f ca="1">IF('PR-tampon'!E347="","",IF('PR-tampon'!E347=0,"",INDIRECT(NOM_FR_ACCESSOIRES&amp;ADDRESS('PR-tampon'!$E347,COLUMN(REFERENCEMENT_ACCESSOIRES[[#Headers],[FABRICANT/TITULAIRE]])))))</f>
        <v/>
      </c>
      <c r="F381" s="2" t="str">
        <f ca="1">IF('PR-tampon'!E347="","",IF('PR-tampon'!E347=0,"",INDIRECT(NOM_FR_ACCESSOIRES&amp;ADDRESS('PR-tampon'!$E347,COLUMN(REFERENCEMENT_ACCESSOIRES[[#Headers],[TYPE DE DOCUMENT DE REFERENCE]])))))</f>
        <v/>
      </c>
      <c r="G381" s="2" t="str">
        <f ca="1">IF('PR-tampon'!E347="","",IF('PR-tampon'!E347=0,"",INDIRECT(NOM_FR_ACCESSOIRES&amp;ADDRESS('PR-tampon'!$E347,COLUMN(REFERENCEMENT_ACCESSOIRES[[#Headers],[REF]])))))</f>
        <v/>
      </c>
      <c r="H381" s="8" t="str">
        <f ca="1">IF('PR-tampon'!E347="","",IF('PR-tampon'!E347=0,"",INDIRECT(NOM_FR_ACCESSOIRES&amp;ADDRESS('PR-tampon'!$E347,COLUMN(REFERENCEMENT_ACCESSOIRES[[#Headers],[AVIS LIMITE AU]])))))</f>
        <v/>
      </c>
      <c r="I381" s="8" t="str">
        <f ca="1">IF('PR-tampon'!E347="","",IF('PR-tampon'!E347=0,"",INDIRECT(NOM_FR_ACCESSOIRES&amp;ADDRESS('PR-tampon'!$E347,COLUMN(REFERENCEMENT_ACCESSOIRES[[#Headers],[TC/TNC
dans le domaine d''emploi visé]])))))</f>
        <v/>
      </c>
      <c r="J381" s="30" t="str">
        <f ca="1">IF('PR-tampon'!E347="","",IF('PR-tampon'!E347=0,"",INDIRECT(NOM_FR_ACCESSOIRES&amp;ADDRESS('PR-tampon'!$E347,COLUMN(REFERENCEMENT_ACCESSOIRES[[#Headers],[TYPE DE POSE]])))))</f>
        <v/>
      </c>
      <c r="K381" s="30" t="str">
        <f ca="1">IF('PR-tampon'!E347="","",IF('PR-tampon'!E347=0,"",IF(INDIRECT(NOM_FR_ACCESSOIRES&amp;ADDRESS('PR-tampon'!$E347,COLUMN(REFERENCEMENT_ACCESSOIRES[[#Headers],[OBSERVATIONS SUR DOMAINE D''EMPLOI]])))=0,"",INDIRECT(NOM_FR_ACCESSOIRES&amp;ADDRESS('PR-tampon'!$E347,COLUMN(REFERENCEMENT_ACCESSOIRES[[#Headers],[OBSERVATIONS SUR DOMAINE D''EMPLOI]]))))))</f>
        <v/>
      </c>
      <c r="L381" s="30" t="str">
        <f ca="1">IF('PR-tampon'!$E347="","",IF('PR-tampon'!$E347=0,"",INDIRECT(NOM_FR_ACCESSOIRES&amp;ADDRESS('PR-tampon'!$E347,COLUMN(REFERENCEMENT_ACCESSOIRES[[#Headers],[REVETEMENT VISE]])))))</f>
        <v/>
      </c>
      <c r="M381" s="30" t="str">
        <f ca="1">IF('PR-tampon'!$E347="","",IF('PR-tampon'!$E347=0,"",IF(INDIRECT(NOM_FR_ACCESSOIRES&amp;ADDRESS('PR-tampon'!$E347,COLUMN(REFERENCEMENT_ACCESSOIRES[[#Headers],[PRODUITS D''ETANCHEITE]])))=0,"",INDIRECT(NOM_FR_ACCESSOIRES&amp;ADDRESS('PR-tampon'!$E347,COLUMN(REFERENCEMENT_ACCESSOIRES[[#Headers],[PRODUITS D''ETANCHEITE]]))))))</f>
        <v/>
      </c>
      <c r="N381" s="30" t="str">
        <f ca="1">IF('PR-tampon'!$E347="","",IF('PR-tampon'!$E347=0,"",INDIRECT(NOM_FR_ACCESSOIRES&amp;ADDRESS('PR-tampon'!$E347,COLUMN(REFERENCEMENT_ACCESSOIRES[[#Headers],[CHAPE OU MORTIER VISE]])))))</f>
        <v/>
      </c>
      <c r="O381" s="30" t="str">
        <f ca="1">IF('PR-tampon'!$E347="","",IF('PR-tampon'!$E347=0,"",IF(INDIRECT(NOM_FR_ACCESSOIRES&amp;ADDRESS('PR-tampon'!$E347,COLUMN(REFERENCEMENT_ACCESSOIRES[[#Headers],[RESULTAT TYPE ISOLANT]])))=0,"",INDIRECT(NOM_FR_ACCESSOIRES&amp;ADDRESS('PR-tampon'!$E347,COLUMN(REFERENCEMENT_ACCESSOIRES[[#Headers],[RESULTAT TYPE ISOLANT]]))))))</f>
        <v/>
      </c>
    </row>
    <row r="382" spans="2:15" ht="70.150000000000006" customHeight="1" x14ac:dyDescent="0.25">
      <c r="B382" s="8" t="str">
        <f ca="1">IF('PR-tampon'!E348="","",IF('PR-tampon'!E348=0,"",INDIRECT(NOM_FR_ACCESSOIRES&amp;ADDRESS('PR-tampon'!$E348,COLUMN(REFERENCEMENT_ACCESSOIRES[[#Headers],[DATE REFERENCEMENT]])))))</f>
        <v/>
      </c>
      <c r="C382" s="2" t="str">
        <f ca="1">IF('PR-tampon'!E348="","",IF('PR-tampon'!E348=0,"",INDIRECT(NOM_FR_ACCESSOIRES&amp;ADDRESS('PR-tampon'!$E348,COLUMN(REFERENCEMENT_ACCESSOIRES[[#Headers],[TYPE DE PROCEDE]])))))</f>
        <v/>
      </c>
      <c r="D382" s="2" t="str">
        <f ca="1">IF('PR-tampon'!E348="","",IF('PR-tampon'!E348=0,"",INDIRECT(NOM_FR_ACCESSOIRES&amp;ADDRESS('PR-tampon'!$E348,COLUMN(REFERENCEMENT_ACCESSOIRES[[#Headers],[NOM COMMERCIAL DU PROCEDE]])))))</f>
        <v/>
      </c>
      <c r="E382" s="2" t="str">
        <f ca="1">IF('PR-tampon'!E348="","",IF('PR-tampon'!E348=0,"",INDIRECT(NOM_FR_ACCESSOIRES&amp;ADDRESS('PR-tampon'!$E348,COLUMN(REFERENCEMENT_ACCESSOIRES[[#Headers],[FABRICANT/TITULAIRE]])))))</f>
        <v/>
      </c>
      <c r="F382" s="2" t="str">
        <f ca="1">IF('PR-tampon'!E348="","",IF('PR-tampon'!E348=0,"",INDIRECT(NOM_FR_ACCESSOIRES&amp;ADDRESS('PR-tampon'!$E348,COLUMN(REFERENCEMENT_ACCESSOIRES[[#Headers],[TYPE DE DOCUMENT DE REFERENCE]])))))</f>
        <v/>
      </c>
      <c r="G382" s="2" t="str">
        <f ca="1">IF('PR-tampon'!E348="","",IF('PR-tampon'!E348=0,"",INDIRECT(NOM_FR_ACCESSOIRES&amp;ADDRESS('PR-tampon'!$E348,COLUMN(REFERENCEMENT_ACCESSOIRES[[#Headers],[REF]])))))</f>
        <v/>
      </c>
      <c r="H382" s="8" t="str">
        <f ca="1">IF('PR-tampon'!E348="","",IF('PR-tampon'!E348=0,"",INDIRECT(NOM_FR_ACCESSOIRES&amp;ADDRESS('PR-tampon'!$E348,COLUMN(REFERENCEMENT_ACCESSOIRES[[#Headers],[AVIS LIMITE AU]])))))</f>
        <v/>
      </c>
      <c r="I382" s="8" t="str">
        <f ca="1">IF('PR-tampon'!E348="","",IF('PR-tampon'!E348=0,"",INDIRECT(NOM_FR_ACCESSOIRES&amp;ADDRESS('PR-tampon'!$E348,COLUMN(REFERENCEMENT_ACCESSOIRES[[#Headers],[TC/TNC
dans le domaine d''emploi visé]])))))</f>
        <v/>
      </c>
      <c r="J382" s="30" t="str">
        <f ca="1">IF('PR-tampon'!E348="","",IF('PR-tampon'!E348=0,"",INDIRECT(NOM_FR_ACCESSOIRES&amp;ADDRESS('PR-tampon'!$E348,COLUMN(REFERENCEMENT_ACCESSOIRES[[#Headers],[TYPE DE POSE]])))))</f>
        <v/>
      </c>
      <c r="K382" s="30" t="str">
        <f ca="1">IF('PR-tampon'!E348="","",IF('PR-tampon'!E348=0,"",IF(INDIRECT(NOM_FR_ACCESSOIRES&amp;ADDRESS('PR-tampon'!$E348,COLUMN(REFERENCEMENT_ACCESSOIRES[[#Headers],[OBSERVATIONS SUR DOMAINE D''EMPLOI]])))=0,"",INDIRECT(NOM_FR_ACCESSOIRES&amp;ADDRESS('PR-tampon'!$E348,COLUMN(REFERENCEMENT_ACCESSOIRES[[#Headers],[OBSERVATIONS SUR DOMAINE D''EMPLOI]]))))))</f>
        <v/>
      </c>
      <c r="L382" s="30" t="str">
        <f ca="1">IF('PR-tampon'!$E348="","",IF('PR-tampon'!$E348=0,"",INDIRECT(NOM_FR_ACCESSOIRES&amp;ADDRESS('PR-tampon'!$E348,COLUMN(REFERENCEMENT_ACCESSOIRES[[#Headers],[REVETEMENT VISE]])))))</f>
        <v/>
      </c>
      <c r="M382" s="30" t="str">
        <f ca="1">IF('PR-tampon'!$E348="","",IF('PR-tampon'!$E348=0,"",IF(INDIRECT(NOM_FR_ACCESSOIRES&amp;ADDRESS('PR-tampon'!$E348,COLUMN(REFERENCEMENT_ACCESSOIRES[[#Headers],[PRODUITS D''ETANCHEITE]])))=0,"",INDIRECT(NOM_FR_ACCESSOIRES&amp;ADDRESS('PR-tampon'!$E348,COLUMN(REFERENCEMENT_ACCESSOIRES[[#Headers],[PRODUITS D''ETANCHEITE]]))))))</f>
        <v/>
      </c>
      <c r="N382" s="30" t="str">
        <f ca="1">IF('PR-tampon'!$E348="","",IF('PR-tampon'!$E348=0,"",INDIRECT(NOM_FR_ACCESSOIRES&amp;ADDRESS('PR-tampon'!$E348,COLUMN(REFERENCEMENT_ACCESSOIRES[[#Headers],[CHAPE OU MORTIER VISE]])))))</f>
        <v/>
      </c>
      <c r="O382" s="30" t="str">
        <f ca="1">IF('PR-tampon'!$E348="","",IF('PR-tampon'!$E348=0,"",IF(INDIRECT(NOM_FR_ACCESSOIRES&amp;ADDRESS('PR-tampon'!$E348,COLUMN(REFERENCEMENT_ACCESSOIRES[[#Headers],[RESULTAT TYPE ISOLANT]])))=0,"",INDIRECT(NOM_FR_ACCESSOIRES&amp;ADDRESS('PR-tampon'!$E348,COLUMN(REFERENCEMENT_ACCESSOIRES[[#Headers],[RESULTAT TYPE ISOLANT]]))))))</f>
        <v/>
      </c>
    </row>
    <row r="383" spans="2:15" ht="70.150000000000006" customHeight="1" x14ac:dyDescent="0.25">
      <c r="B383" s="8" t="str">
        <f ca="1">IF('PR-tampon'!E349="","",IF('PR-tampon'!E349=0,"",INDIRECT(NOM_FR_ACCESSOIRES&amp;ADDRESS('PR-tampon'!$E349,COLUMN(REFERENCEMENT_ACCESSOIRES[[#Headers],[DATE REFERENCEMENT]])))))</f>
        <v/>
      </c>
      <c r="C383" s="2" t="str">
        <f ca="1">IF('PR-tampon'!E349="","",IF('PR-tampon'!E349=0,"",INDIRECT(NOM_FR_ACCESSOIRES&amp;ADDRESS('PR-tampon'!$E349,COLUMN(REFERENCEMENT_ACCESSOIRES[[#Headers],[TYPE DE PROCEDE]])))))</f>
        <v/>
      </c>
      <c r="D383" s="2" t="str">
        <f ca="1">IF('PR-tampon'!E349="","",IF('PR-tampon'!E349=0,"",INDIRECT(NOM_FR_ACCESSOIRES&amp;ADDRESS('PR-tampon'!$E349,COLUMN(REFERENCEMENT_ACCESSOIRES[[#Headers],[NOM COMMERCIAL DU PROCEDE]])))))</f>
        <v/>
      </c>
      <c r="E383" s="2" t="str">
        <f ca="1">IF('PR-tampon'!E349="","",IF('PR-tampon'!E349=0,"",INDIRECT(NOM_FR_ACCESSOIRES&amp;ADDRESS('PR-tampon'!$E349,COLUMN(REFERENCEMENT_ACCESSOIRES[[#Headers],[FABRICANT/TITULAIRE]])))))</f>
        <v/>
      </c>
      <c r="F383" s="2" t="str">
        <f ca="1">IF('PR-tampon'!E349="","",IF('PR-tampon'!E349=0,"",INDIRECT(NOM_FR_ACCESSOIRES&amp;ADDRESS('PR-tampon'!$E349,COLUMN(REFERENCEMENT_ACCESSOIRES[[#Headers],[TYPE DE DOCUMENT DE REFERENCE]])))))</f>
        <v/>
      </c>
      <c r="G383" s="2" t="str">
        <f ca="1">IF('PR-tampon'!E349="","",IF('PR-tampon'!E349=0,"",INDIRECT(NOM_FR_ACCESSOIRES&amp;ADDRESS('PR-tampon'!$E349,COLUMN(REFERENCEMENT_ACCESSOIRES[[#Headers],[REF]])))))</f>
        <v/>
      </c>
      <c r="H383" s="8" t="str">
        <f ca="1">IF('PR-tampon'!E349="","",IF('PR-tampon'!E349=0,"",INDIRECT(NOM_FR_ACCESSOIRES&amp;ADDRESS('PR-tampon'!$E349,COLUMN(REFERENCEMENT_ACCESSOIRES[[#Headers],[AVIS LIMITE AU]])))))</f>
        <v/>
      </c>
      <c r="I383" s="8" t="str">
        <f ca="1">IF('PR-tampon'!E349="","",IF('PR-tampon'!E349=0,"",INDIRECT(NOM_FR_ACCESSOIRES&amp;ADDRESS('PR-tampon'!$E349,COLUMN(REFERENCEMENT_ACCESSOIRES[[#Headers],[TC/TNC
dans le domaine d''emploi visé]])))))</f>
        <v/>
      </c>
      <c r="J383" s="30" t="str">
        <f ca="1">IF('PR-tampon'!E349="","",IF('PR-tampon'!E349=0,"",INDIRECT(NOM_FR_ACCESSOIRES&amp;ADDRESS('PR-tampon'!$E349,COLUMN(REFERENCEMENT_ACCESSOIRES[[#Headers],[TYPE DE POSE]])))))</f>
        <v/>
      </c>
      <c r="K383" s="30" t="str">
        <f ca="1">IF('PR-tampon'!E349="","",IF('PR-tampon'!E349=0,"",IF(INDIRECT(NOM_FR_ACCESSOIRES&amp;ADDRESS('PR-tampon'!$E349,COLUMN(REFERENCEMENT_ACCESSOIRES[[#Headers],[OBSERVATIONS SUR DOMAINE D''EMPLOI]])))=0,"",INDIRECT(NOM_FR_ACCESSOIRES&amp;ADDRESS('PR-tampon'!$E349,COLUMN(REFERENCEMENT_ACCESSOIRES[[#Headers],[OBSERVATIONS SUR DOMAINE D''EMPLOI]]))))))</f>
        <v/>
      </c>
      <c r="L383" s="30" t="str">
        <f ca="1">IF('PR-tampon'!$E349="","",IF('PR-tampon'!$E349=0,"",INDIRECT(NOM_FR_ACCESSOIRES&amp;ADDRESS('PR-tampon'!$E349,COLUMN(REFERENCEMENT_ACCESSOIRES[[#Headers],[REVETEMENT VISE]])))))</f>
        <v/>
      </c>
      <c r="M383" s="30" t="str">
        <f ca="1">IF('PR-tampon'!$E349="","",IF('PR-tampon'!$E349=0,"",IF(INDIRECT(NOM_FR_ACCESSOIRES&amp;ADDRESS('PR-tampon'!$E349,COLUMN(REFERENCEMENT_ACCESSOIRES[[#Headers],[PRODUITS D''ETANCHEITE]])))=0,"",INDIRECT(NOM_FR_ACCESSOIRES&amp;ADDRESS('PR-tampon'!$E349,COLUMN(REFERENCEMENT_ACCESSOIRES[[#Headers],[PRODUITS D''ETANCHEITE]]))))))</f>
        <v/>
      </c>
      <c r="N383" s="30" t="str">
        <f ca="1">IF('PR-tampon'!$E349="","",IF('PR-tampon'!$E349=0,"",INDIRECT(NOM_FR_ACCESSOIRES&amp;ADDRESS('PR-tampon'!$E349,COLUMN(REFERENCEMENT_ACCESSOIRES[[#Headers],[CHAPE OU MORTIER VISE]])))))</f>
        <v/>
      </c>
      <c r="O383" s="30" t="str">
        <f ca="1">IF('PR-tampon'!$E349="","",IF('PR-tampon'!$E349=0,"",IF(INDIRECT(NOM_FR_ACCESSOIRES&amp;ADDRESS('PR-tampon'!$E349,COLUMN(REFERENCEMENT_ACCESSOIRES[[#Headers],[RESULTAT TYPE ISOLANT]])))=0,"",INDIRECT(NOM_FR_ACCESSOIRES&amp;ADDRESS('PR-tampon'!$E349,COLUMN(REFERENCEMENT_ACCESSOIRES[[#Headers],[RESULTAT TYPE ISOLANT]]))))))</f>
        <v/>
      </c>
    </row>
    <row r="384" spans="2:15" ht="70.150000000000006" customHeight="1" x14ac:dyDescent="0.25">
      <c r="B384" s="8" t="str">
        <f ca="1">IF('PR-tampon'!E350="","",IF('PR-tampon'!E350=0,"",INDIRECT(NOM_FR_ACCESSOIRES&amp;ADDRESS('PR-tampon'!$E350,COLUMN(REFERENCEMENT_ACCESSOIRES[[#Headers],[DATE REFERENCEMENT]])))))</f>
        <v/>
      </c>
      <c r="C384" s="2" t="str">
        <f ca="1">IF('PR-tampon'!E350="","",IF('PR-tampon'!E350=0,"",INDIRECT(NOM_FR_ACCESSOIRES&amp;ADDRESS('PR-tampon'!$E350,COLUMN(REFERENCEMENT_ACCESSOIRES[[#Headers],[TYPE DE PROCEDE]])))))</f>
        <v/>
      </c>
      <c r="D384" s="2" t="str">
        <f ca="1">IF('PR-tampon'!E350="","",IF('PR-tampon'!E350=0,"",INDIRECT(NOM_FR_ACCESSOIRES&amp;ADDRESS('PR-tampon'!$E350,COLUMN(REFERENCEMENT_ACCESSOIRES[[#Headers],[NOM COMMERCIAL DU PROCEDE]])))))</f>
        <v/>
      </c>
      <c r="E384" s="2" t="str">
        <f ca="1">IF('PR-tampon'!E350="","",IF('PR-tampon'!E350=0,"",INDIRECT(NOM_FR_ACCESSOIRES&amp;ADDRESS('PR-tampon'!$E350,COLUMN(REFERENCEMENT_ACCESSOIRES[[#Headers],[FABRICANT/TITULAIRE]])))))</f>
        <v/>
      </c>
      <c r="F384" s="2" t="str">
        <f ca="1">IF('PR-tampon'!E350="","",IF('PR-tampon'!E350=0,"",INDIRECT(NOM_FR_ACCESSOIRES&amp;ADDRESS('PR-tampon'!$E350,COLUMN(REFERENCEMENT_ACCESSOIRES[[#Headers],[TYPE DE DOCUMENT DE REFERENCE]])))))</f>
        <v/>
      </c>
      <c r="G384" s="2" t="str">
        <f ca="1">IF('PR-tampon'!E350="","",IF('PR-tampon'!E350=0,"",INDIRECT(NOM_FR_ACCESSOIRES&amp;ADDRESS('PR-tampon'!$E350,COLUMN(REFERENCEMENT_ACCESSOIRES[[#Headers],[REF]])))))</f>
        <v/>
      </c>
      <c r="H384" s="8" t="str">
        <f ca="1">IF('PR-tampon'!E350="","",IF('PR-tampon'!E350=0,"",INDIRECT(NOM_FR_ACCESSOIRES&amp;ADDRESS('PR-tampon'!$E350,COLUMN(REFERENCEMENT_ACCESSOIRES[[#Headers],[AVIS LIMITE AU]])))))</f>
        <v/>
      </c>
      <c r="I384" s="8" t="str">
        <f ca="1">IF('PR-tampon'!E350="","",IF('PR-tampon'!E350=0,"",INDIRECT(NOM_FR_ACCESSOIRES&amp;ADDRESS('PR-tampon'!$E350,COLUMN(REFERENCEMENT_ACCESSOIRES[[#Headers],[TC/TNC
dans le domaine d''emploi visé]])))))</f>
        <v/>
      </c>
      <c r="J384" s="30" t="str">
        <f ca="1">IF('PR-tampon'!E350="","",IF('PR-tampon'!E350=0,"",INDIRECT(NOM_FR_ACCESSOIRES&amp;ADDRESS('PR-tampon'!$E350,COLUMN(REFERENCEMENT_ACCESSOIRES[[#Headers],[TYPE DE POSE]])))))</f>
        <v/>
      </c>
      <c r="K384" s="30" t="str">
        <f ca="1">IF('PR-tampon'!E350="","",IF('PR-tampon'!E350=0,"",IF(INDIRECT(NOM_FR_ACCESSOIRES&amp;ADDRESS('PR-tampon'!$E350,COLUMN(REFERENCEMENT_ACCESSOIRES[[#Headers],[OBSERVATIONS SUR DOMAINE D''EMPLOI]])))=0,"",INDIRECT(NOM_FR_ACCESSOIRES&amp;ADDRESS('PR-tampon'!$E350,COLUMN(REFERENCEMENT_ACCESSOIRES[[#Headers],[OBSERVATIONS SUR DOMAINE D''EMPLOI]]))))))</f>
        <v/>
      </c>
      <c r="L384" s="30" t="str">
        <f ca="1">IF('PR-tampon'!$E350="","",IF('PR-tampon'!$E350=0,"",INDIRECT(NOM_FR_ACCESSOIRES&amp;ADDRESS('PR-tampon'!$E350,COLUMN(REFERENCEMENT_ACCESSOIRES[[#Headers],[REVETEMENT VISE]])))))</f>
        <v/>
      </c>
      <c r="M384" s="30" t="str">
        <f ca="1">IF('PR-tampon'!$E350="","",IF('PR-tampon'!$E350=0,"",IF(INDIRECT(NOM_FR_ACCESSOIRES&amp;ADDRESS('PR-tampon'!$E350,COLUMN(REFERENCEMENT_ACCESSOIRES[[#Headers],[PRODUITS D''ETANCHEITE]])))=0,"",INDIRECT(NOM_FR_ACCESSOIRES&amp;ADDRESS('PR-tampon'!$E350,COLUMN(REFERENCEMENT_ACCESSOIRES[[#Headers],[PRODUITS D''ETANCHEITE]]))))))</f>
        <v/>
      </c>
      <c r="N384" s="30" t="str">
        <f ca="1">IF('PR-tampon'!$E350="","",IF('PR-tampon'!$E350=0,"",INDIRECT(NOM_FR_ACCESSOIRES&amp;ADDRESS('PR-tampon'!$E350,COLUMN(REFERENCEMENT_ACCESSOIRES[[#Headers],[CHAPE OU MORTIER VISE]])))))</f>
        <v/>
      </c>
      <c r="O384" s="30" t="str">
        <f ca="1">IF('PR-tampon'!$E350="","",IF('PR-tampon'!$E350=0,"",IF(INDIRECT(NOM_FR_ACCESSOIRES&amp;ADDRESS('PR-tampon'!$E350,COLUMN(REFERENCEMENT_ACCESSOIRES[[#Headers],[RESULTAT TYPE ISOLANT]])))=0,"",INDIRECT(NOM_FR_ACCESSOIRES&amp;ADDRESS('PR-tampon'!$E350,COLUMN(REFERENCEMENT_ACCESSOIRES[[#Headers],[RESULTAT TYPE ISOLANT]]))))))</f>
        <v/>
      </c>
    </row>
    <row r="385" spans="2:15" ht="70.150000000000006" customHeight="1" x14ac:dyDescent="0.25">
      <c r="B385" s="8" t="str">
        <f ca="1">IF('PR-tampon'!E351="","",IF('PR-tampon'!E351=0,"",INDIRECT(NOM_FR_ACCESSOIRES&amp;ADDRESS('PR-tampon'!$E351,COLUMN(REFERENCEMENT_ACCESSOIRES[[#Headers],[DATE REFERENCEMENT]])))))</f>
        <v/>
      </c>
      <c r="C385" s="2" t="str">
        <f ca="1">IF('PR-tampon'!E351="","",IF('PR-tampon'!E351=0,"",INDIRECT(NOM_FR_ACCESSOIRES&amp;ADDRESS('PR-tampon'!$E351,COLUMN(REFERENCEMENT_ACCESSOIRES[[#Headers],[TYPE DE PROCEDE]])))))</f>
        <v/>
      </c>
      <c r="D385" s="2" t="str">
        <f ca="1">IF('PR-tampon'!E351="","",IF('PR-tampon'!E351=0,"",INDIRECT(NOM_FR_ACCESSOIRES&amp;ADDRESS('PR-tampon'!$E351,COLUMN(REFERENCEMENT_ACCESSOIRES[[#Headers],[NOM COMMERCIAL DU PROCEDE]])))))</f>
        <v/>
      </c>
      <c r="E385" s="2" t="str">
        <f ca="1">IF('PR-tampon'!E351="","",IF('PR-tampon'!E351=0,"",INDIRECT(NOM_FR_ACCESSOIRES&amp;ADDRESS('PR-tampon'!$E351,COLUMN(REFERENCEMENT_ACCESSOIRES[[#Headers],[FABRICANT/TITULAIRE]])))))</f>
        <v/>
      </c>
      <c r="F385" s="2" t="str">
        <f ca="1">IF('PR-tampon'!E351="","",IF('PR-tampon'!E351=0,"",INDIRECT(NOM_FR_ACCESSOIRES&amp;ADDRESS('PR-tampon'!$E351,COLUMN(REFERENCEMENT_ACCESSOIRES[[#Headers],[TYPE DE DOCUMENT DE REFERENCE]])))))</f>
        <v/>
      </c>
      <c r="G385" s="2" t="str">
        <f ca="1">IF('PR-tampon'!E351="","",IF('PR-tampon'!E351=0,"",INDIRECT(NOM_FR_ACCESSOIRES&amp;ADDRESS('PR-tampon'!$E351,COLUMN(REFERENCEMENT_ACCESSOIRES[[#Headers],[REF]])))))</f>
        <v/>
      </c>
      <c r="H385" s="8" t="str">
        <f ca="1">IF('PR-tampon'!E351="","",IF('PR-tampon'!E351=0,"",INDIRECT(NOM_FR_ACCESSOIRES&amp;ADDRESS('PR-tampon'!$E351,COLUMN(REFERENCEMENT_ACCESSOIRES[[#Headers],[AVIS LIMITE AU]])))))</f>
        <v/>
      </c>
      <c r="I385" s="8" t="str">
        <f ca="1">IF('PR-tampon'!E351="","",IF('PR-tampon'!E351=0,"",INDIRECT(NOM_FR_ACCESSOIRES&amp;ADDRESS('PR-tampon'!$E351,COLUMN(REFERENCEMENT_ACCESSOIRES[[#Headers],[TC/TNC
dans le domaine d''emploi visé]])))))</f>
        <v/>
      </c>
      <c r="J385" s="30" t="str">
        <f ca="1">IF('PR-tampon'!E351="","",IF('PR-tampon'!E351=0,"",INDIRECT(NOM_FR_ACCESSOIRES&amp;ADDRESS('PR-tampon'!$E351,COLUMN(REFERENCEMENT_ACCESSOIRES[[#Headers],[TYPE DE POSE]])))))</f>
        <v/>
      </c>
      <c r="K385" s="30" t="str">
        <f ca="1">IF('PR-tampon'!E351="","",IF('PR-tampon'!E351=0,"",IF(INDIRECT(NOM_FR_ACCESSOIRES&amp;ADDRESS('PR-tampon'!$E351,COLUMN(REFERENCEMENT_ACCESSOIRES[[#Headers],[OBSERVATIONS SUR DOMAINE D''EMPLOI]])))=0,"",INDIRECT(NOM_FR_ACCESSOIRES&amp;ADDRESS('PR-tampon'!$E351,COLUMN(REFERENCEMENT_ACCESSOIRES[[#Headers],[OBSERVATIONS SUR DOMAINE D''EMPLOI]]))))))</f>
        <v/>
      </c>
      <c r="L385" s="30" t="str">
        <f ca="1">IF('PR-tampon'!$E351="","",IF('PR-tampon'!$E351=0,"",INDIRECT(NOM_FR_ACCESSOIRES&amp;ADDRESS('PR-tampon'!$E351,COLUMN(REFERENCEMENT_ACCESSOIRES[[#Headers],[REVETEMENT VISE]])))))</f>
        <v/>
      </c>
      <c r="M385" s="30" t="str">
        <f ca="1">IF('PR-tampon'!$E351="","",IF('PR-tampon'!$E351=0,"",IF(INDIRECT(NOM_FR_ACCESSOIRES&amp;ADDRESS('PR-tampon'!$E351,COLUMN(REFERENCEMENT_ACCESSOIRES[[#Headers],[PRODUITS D''ETANCHEITE]])))=0,"",INDIRECT(NOM_FR_ACCESSOIRES&amp;ADDRESS('PR-tampon'!$E351,COLUMN(REFERENCEMENT_ACCESSOIRES[[#Headers],[PRODUITS D''ETANCHEITE]]))))))</f>
        <v/>
      </c>
      <c r="N385" s="30" t="str">
        <f ca="1">IF('PR-tampon'!$E351="","",IF('PR-tampon'!$E351=0,"",INDIRECT(NOM_FR_ACCESSOIRES&amp;ADDRESS('PR-tampon'!$E351,COLUMN(REFERENCEMENT_ACCESSOIRES[[#Headers],[CHAPE OU MORTIER VISE]])))))</f>
        <v/>
      </c>
      <c r="O385" s="30" t="str">
        <f ca="1">IF('PR-tampon'!$E351="","",IF('PR-tampon'!$E351=0,"",IF(INDIRECT(NOM_FR_ACCESSOIRES&amp;ADDRESS('PR-tampon'!$E351,COLUMN(REFERENCEMENT_ACCESSOIRES[[#Headers],[RESULTAT TYPE ISOLANT]])))=0,"",INDIRECT(NOM_FR_ACCESSOIRES&amp;ADDRESS('PR-tampon'!$E351,COLUMN(REFERENCEMENT_ACCESSOIRES[[#Headers],[RESULTAT TYPE ISOLANT]]))))))</f>
        <v/>
      </c>
    </row>
    <row r="386" spans="2:15" ht="70.150000000000006" customHeight="1" x14ac:dyDescent="0.25">
      <c r="B386" s="8" t="str">
        <f ca="1">IF('PR-tampon'!E352="","",IF('PR-tampon'!E352=0,"",INDIRECT(NOM_FR_ACCESSOIRES&amp;ADDRESS('PR-tampon'!$E352,COLUMN(REFERENCEMENT_ACCESSOIRES[[#Headers],[DATE REFERENCEMENT]])))))</f>
        <v/>
      </c>
      <c r="C386" s="2" t="str">
        <f ca="1">IF('PR-tampon'!E352="","",IF('PR-tampon'!E352=0,"",INDIRECT(NOM_FR_ACCESSOIRES&amp;ADDRESS('PR-tampon'!$E352,COLUMN(REFERENCEMENT_ACCESSOIRES[[#Headers],[TYPE DE PROCEDE]])))))</f>
        <v/>
      </c>
      <c r="D386" s="2" t="str">
        <f ca="1">IF('PR-tampon'!E352="","",IF('PR-tampon'!E352=0,"",INDIRECT(NOM_FR_ACCESSOIRES&amp;ADDRESS('PR-tampon'!$E352,COLUMN(REFERENCEMENT_ACCESSOIRES[[#Headers],[NOM COMMERCIAL DU PROCEDE]])))))</f>
        <v/>
      </c>
      <c r="E386" s="2" t="str">
        <f ca="1">IF('PR-tampon'!E352="","",IF('PR-tampon'!E352=0,"",INDIRECT(NOM_FR_ACCESSOIRES&amp;ADDRESS('PR-tampon'!$E352,COLUMN(REFERENCEMENT_ACCESSOIRES[[#Headers],[FABRICANT/TITULAIRE]])))))</f>
        <v/>
      </c>
      <c r="F386" s="2" t="str">
        <f ca="1">IF('PR-tampon'!E352="","",IF('PR-tampon'!E352=0,"",INDIRECT(NOM_FR_ACCESSOIRES&amp;ADDRESS('PR-tampon'!$E352,COLUMN(REFERENCEMENT_ACCESSOIRES[[#Headers],[TYPE DE DOCUMENT DE REFERENCE]])))))</f>
        <v/>
      </c>
      <c r="G386" s="2" t="str">
        <f ca="1">IF('PR-tampon'!E352="","",IF('PR-tampon'!E352=0,"",INDIRECT(NOM_FR_ACCESSOIRES&amp;ADDRESS('PR-tampon'!$E352,COLUMN(REFERENCEMENT_ACCESSOIRES[[#Headers],[REF]])))))</f>
        <v/>
      </c>
      <c r="H386" s="8" t="str">
        <f ca="1">IF('PR-tampon'!E352="","",IF('PR-tampon'!E352=0,"",INDIRECT(NOM_FR_ACCESSOIRES&amp;ADDRESS('PR-tampon'!$E352,COLUMN(REFERENCEMENT_ACCESSOIRES[[#Headers],[AVIS LIMITE AU]])))))</f>
        <v/>
      </c>
      <c r="I386" s="8" t="str">
        <f ca="1">IF('PR-tampon'!E352="","",IF('PR-tampon'!E352=0,"",INDIRECT(NOM_FR_ACCESSOIRES&amp;ADDRESS('PR-tampon'!$E352,COLUMN(REFERENCEMENT_ACCESSOIRES[[#Headers],[TC/TNC
dans le domaine d''emploi visé]])))))</f>
        <v/>
      </c>
      <c r="J386" s="30" t="str">
        <f ca="1">IF('PR-tampon'!E352="","",IF('PR-tampon'!E352=0,"",INDIRECT(NOM_FR_ACCESSOIRES&amp;ADDRESS('PR-tampon'!$E352,COLUMN(REFERENCEMENT_ACCESSOIRES[[#Headers],[TYPE DE POSE]])))))</f>
        <v/>
      </c>
      <c r="K386" s="30" t="str">
        <f ca="1">IF('PR-tampon'!E352="","",IF('PR-tampon'!E352=0,"",IF(INDIRECT(NOM_FR_ACCESSOIRES&amp;ADDRESS('PR-tampon'!$E352,COLUMN(REFERENCEMENT_ACCESSOIRES[[#Headers],[OBSERVATIONS SUR DOMAINE D''EMPLOI]])))=0,"",INDIRECT(NOM_FR_ACCESSOIRES&amp;ADDRESS('PR-tampon'!$E352,COLUMN(REFERENCEMENT_ACCESSOIRES[[#Headers],[OBSERVATIONS SUR DOMAINE D''EMPLOI]]))))))</f>
        <v/>
      </c>
      <c r="L386" s="30" t="str">
        <f ca="1">IF('PR-tampon'!$E352="","",IF('PR-tampon'!$E352=0,"",INDIRECT(NOM_FR_ACCESSOIRES&amp;ADDRESS('PR-tampon'!$E352,COLUMN(REFERENCEMENT_ACCESSOIRES[[#Headers],[REVETEMENT VISE]])))))</f>
        <v/>
      </c>
      <c r="M386" s="30" t="str">
        <f ca="1">IF('PR-tampon'!$E352="","",IF('PR-tampon'!$E352=0,"",IF(INDIRECT(NOM_FR_ACCESSOIRES&amp;ADDRESS('PR-tampon'!$E352,COLUMN(REFERENCEMENT_ACCESSOIRES[[#Headers],[PRODUITS D''ETANCHEITE]])))=0,"",INDIRECT(NOM_FR_ACCESSOIRES&amp;ADDRESS('PR-tampon'!$E352,COLUMN(REFERENCEMENT_ACCESSOIRES[[#Headers],[PRODUITS D''ETANCHEITE]]))))))</f>
        <v/>
      </c>
      <c r="N386" s="30" t="str">
        <f ca="1">IF('PR-tampon'!$E352="","",IF('PR-tampon'!$E352=0,"",INDIRECT(NOM_FR_ACCESSOIRES&amp;ADDRESS('PR-tampon'!$E352,COLUMN(REFERENCEMENT_ACCESSOIRES[[#Headers],[CHAPE OU MORTIER VISE]])))))</f>
        <v/>
      </c>
      <c r="O386" s="30" t="str">
        <f ca="1">IF('PR-tampon'!$E352="","",IF('PR-tampon'!$E352=0,"",IF(INDIRECT(NOM_FR_ACCESSOIRES&amp;ADDRESS('PR-tampon'!$E352,COLUMN(REFERENCEMENT_ACCESSOIRES[[#Headers],[RESULTAT TYPE ISOLANT]])))=0,"",INDIRECT(NOM_FR_ACCESSOIRES&amp;ADDRESS('PR-tampon'!$E352,COLUMN(REFERENCEMENT_ACCESSOIRES[[#Headers],[RESULTAT TYPE ISOLANT]]))))))</f>
        <v/>
      </c>
    </row>
    <row r="387" spans="2:15" ht="70.150000000000006" customHeight="1" x14ac:dyDescent="0.25">
      <c r="B387" s="8" t="str">
        <f ca="1">IF('PR-tampon'!E353="","",IF('PR-tampon'!E353=0,"",INDIRECT(NOM_FR_ACCESSOIRES&amp;ADDRESS('PR-tampon'!$E353,COLUMN(REFERENCEMENT_ACCESSOIRES[[#Headers],[DATE REFERENCEMENT]])))))</f>
        <v/>
      </c>
      <c r="C387" s="2" t="str">
        <f ca="1">IF('PR-tampon'!E353="","",IF('PR-tampon'!E353=0,"",INDIRECT(NOM_FR_ACCESSOIRES&amp;ADDRESS('PR-tampon'!$E353,COLUMN(REFERENCEMENT_ACCESSOIRES[[#Headers],[TYPE DE PROCEDE]])))))</f>
        <v/>
      </c>
      <c r="D387" s="2" t="str">
        <f ca="1">IF('PR-tampon'!E353="","",IF('PR-tampon'!E353=0,"",INDIRECT(NOM_FR_ACCESSOIRES&amp;ADDRESS('PR-tampon'!$E353,COLUMN(REFERENCEMENT_ACCESSOIRES[[#Headers],[NOM COMMERCIAL DU PROCEDE]])))))</f>
        <v/>
      </c>
      <c r="E387" s="2" t="str">
        <f ca="1">IF('PR-tampon'!E353="","",IF('PR-tampon'!E353=0,"",INDIRECT(NOM_FR_ACCESSOIRES&amp;ADDRESS('PR-tampon'!$E353,COLUMN(REFERENCEMENT_ACCESSOIRES[[#Headers],[FABRICANT/TITULAIRE]])))))</f>
        <v/>
      </c>
      <c r="F387" s="2" t="str">
        <f ca="1">IF('PR-tampon'!E353="","",IF('PR-tampon'!E353=0,"",INDIRECT(NOM_FR_ACCESSOIRES&amp;ADDRESS('PR-tampon'!$E353,COLUMN(REFERENCEMENT_ACCESSOIRES[[#Headers],[TYPE DE DOCUMENT DE REFERENCE]])))))</f>
        <v/>
      </c>
      <c r="G387" s="2" t="str">
        <f ca="1">IF('PR-tampon'!E353="","",IF('PR-tampon'!E353=0,"",INDIRECT(NOM_FR_ACCESSOIRES&amp;ADDRESS('PR-tampon'!$E353,COLUMN(REFERENCEMENT_ACCESSOIRES[[#Headers],[REF]])))))</f>
        <v/>
      </c>
      <c r="H387" s="8" t="str">
        <f ca="1">IF('PR-tampon'!E353="","",IF('PR-tampon'!E353=0,"",INDIRECT(NOM_FR_ACCESSOIRES&amp;ADDRESS('PR-tampon'!$E353,COLUMN(REFERENCEMENT_ACCESSOIRES[[#Headers],[AVIS LIMITE AU]])))))</f>
        <v/>
      </c>
      <c r="I387" s="8" t="str">
        <f ca="1">IF('PR-tampon'!E353="","",IF('PR-tampon'!E353=0,"",INDIRECT(NOM_FR_ACCESSOIRES&amp;ADDRESS('PR-tampon'!$E353,COLUMN(REFERENCEMENT_ACCESSOIRES[[#Headers],[TC/TNC
dans le domaine d''emploi visé]])))))</f>
        <v/>
      </c>
      <c r="J387" s="30" t="str">
        <f ca="1">IF('PR-tampon'!E353="","",IF('PR-tampon'!E353=0,"",INDIRECT(NOM_FR_ACCESSOIRES&amp;ADDRESS('PR-tampon'!$E353,COLUMN(REFERENCEMENT_ACCESSOIRES[[#Headers],[TYPE DE POSE]])))))</f>
        <v/>
      </c>
      <c r="K387" s="30" t="str">
        <f ca="1">IF('PR-tampon'!E353="","",IF('PR-tampon'!E353=0,"",IF(INDIRECT(NOM_FR_ACCESSOIRES&amp;ADDRESS('PR-tampon'!$E353,COLUMN(REFERENCEMENT_ACCESSOIRES[[#Headers],[OBSERVATIONS SUR DOMAINE D''EMPLOI]])))=0,"",INDIRECT(NOM_FR_ACCESSOIRES&amp;ADDRESS('PR-tampon'!$E353,COLUMN(REFERENCEMENT_ACCESSOIRES[[#Headers],[OBSERVATIONS SUR DOMAINE D''EMPLOI]]))))))</f>
        <v/>
      </c>
      <c r="L387" s="30" t="str">
        <f ca="1">IF('PR-tampon'!$E353="","",IF('PR-tampon'!$E353=0,"",INDIRECT(NOM_FR_ACCESSOIRES&amp;ADDRESS('PR-tampon'!$E353,COLUMN(REFERENCEMENT_ACCESSOIRES[[#Headers],[REVETEMENT VISE]])))))</f>
        <v/>
      </c>
      <c r="M387" s="30" t="str">
        <f ca="1">IF('PR-tampon'!$E353="","",IF('PR-tampon'!$E353=0,"",IF(INDIRECT(NOM_FR_ACCESSOIRES&amp;ADDRESS('PR-tampon'!$E353,COLUMN(REFERENCEMENT_ACCESSOIRES[[#Headers],[PRODUITS D''ETANCHEITE]])))=0,"",INDIRECT(NOM_FR_ACCESSOIRES&amp;ADDRESS('PR-tampon'!$E353,COLUMN(REFERENCEMENT_ACCESSOIRES[[#Headers],[PRODUITS D''ETANCHEITE]]))))))</f>
        <v/>
      </c>
      <c r="N387" s="30" t="str">
        <f ca="1">IF('PR-tampon'!$E353="","",IF('PR-tampon'!$E353=0,"",INDIRECT(NOM_FR_ACCESSOIRES&amp;ADDRESS('PR-tampon'!$E353,COLUMN(REFERENCEMENT_ACCESSOIRES[[#Headers],[CHAPE OU MORTIER VISE]])))))</f>
        <v/>
      </c>
      <c r="O387" s="30" t="str">
        <f ca="1">IF('PR-tampon'!$E353="","",IF('PR-tampon'!$E353=0,"",IF(INDIRECT(NOM_FR_ACCESSOIRES&amp;ADDRESS('PR-tampon'!$E353,COLUMN(REFERENCEMENT_ACCESSOIRES[[#Headers],[RESULTAT TYPE ISOLANT]])))=0,"",INDIRECT(NOM_FR_ACCESSOIRES&amp;ADDRESS('PR-tampon'!$E353,COLUMN(REFERENCEMENT_ACCESSOIRES[[#Headers],[RESULTAT TYPE ISOLANT]]))))))</f>
        <v/>
      </c>
    </row>
    <row r="388" spans="2:15" ht="70.150000000000006" customHeight="1" x14ac:dyDescent="0.25">
      <c r="B388" s="8" t="str">
        <f ca="1">IF('PR-tampon'!E354="","",IF('PR-tampon'!E354=0,"",INDIRECT(NOM_FR_ACCESSOIRES&amp;ADDRESS('PR-tampon'!$E354,COLUMN(REFERENCEMENT_ACCESSOIRES[[#Headers],[DATE REFERENCEMENT]])))))</f>
        <v/>
      </c>
      <c r="C388" s="2" t="str">
        <f ca="1">IF('PR-tampon'!E354="","",IF('PR-tampon'!E354=0,"",INDIRECT(NOM_FR_ACCESSOIRES&amp;ADDRESS('PR-tampon'!$E354,COLUMN(REFERENCEMENT_ACCESSOIRES[[#Headers],[TYPE DE PROCEDE]])))))</f>
        <v/>
      </c>
      <c r="D388" s="2" t="str">
        <f ca="1">IF('PR-tampon'!E354="","",IF('PR-tampon'!E354=0,"",INDIRECT(NOM_FR_ACCESSOIRES&amp;ADDRESS('PR-tampon'!$E354,COLUMN(REFERENCEMENT_ACCESSOIRES[[#Headers],[NOM COMMERCIAL DU PROCEDE]])))))</f>
        <v/>
      </c>
      <c r="E388" s="2" t="str">
        <f ca="1">IF('PR-tampon'!E354="","",IF('PR-tampon'!E354=0,"",INDIRECT(NOM_FR_ACCESSOIRES&amp;ADDRESS('PR-tampon'!$E354,COLUMN(REFERENCEMENT_ACCESSOIRES[[#Headers],[FABRICANT/TITULAIRE]])))))</f>
        <v/>
      </c>
      <c r="F388" s="2" t="str">
        <f ca="1">IF('PR-tampon'!E354="","",IF('PR-tampon'!E354=0,"",INDIRECT(NOM_FR_ACCESSOIRES&amp;ADDRESS('PR-tampon'!$E354,COLUMN(REFERENCEMENT_ACCESSOIRES[[#Headers],[TYPE DE DOCUMENT DE REFERENCE]])))))</f>
        <v/>
      </c>
      <c r="G388" s="2" t="str">
        <f ca="1">IF('PR-tampon'!E354="","",IF('PR-tampon'!E354=0,"",INDIRECT(NOM_FR_ACCESSOIRES&amp;ADDRESS('PR-tampon'!$E354,COLUMN(REFERENCEMENT_ACCESSOIRES[[#Headers],[REF]])))))</f>
        <v/>
      </c>
      <c r="H388" s="8" t="str">
        <f ca="1">IF('PR-tampon'!E354="","",IF('PR-tampon'!E354=0,"",INDIRECT(NOM_FR_ACCESSOIRES&amp;ADDRESS('PR-tampon'!$E354,COLUMN(REFERENCEMENT_ACCESSOIRES[[#Headers],[AVIS LIMITE AU]])))))</f>
        <v/>
      </c>
      <c r="I388" s="8" t="str">
        <f ca="1">IF('PR-tampon'!E354="","",IF('PR-tampon'!E354=0,"",INDIRECT(NOM_FR_ACCESSOIRES&amp;ADDRESS('PR-tampon'!$E354,COLUMN(REFERENCEMENT_ACCESSOIRES[[#Headers],[TC/TNC
dans le domaine d''emploi visé]])))))</f>
        <v/>
      </c>
      <c r="J388" s="30" t="str">
        <f ca="1">IF('PR-tampon'!E354="","",IF('PR-tampon'!E354=0,"",INDIRECT(NOM_FR_ACCESSOIRES&amp;ADDRESS('PR-tampon'!$E354,COLUMN(REFERENCEMENT_ACCESSOIRES[[#Headers],[TYPE DE POSE]])))))</f>
        <v/>
      </c>
      <c r="K388" s="30" t="str">
        <f ca="1">IF('PR-tampon'!E354="","",IF('PR-tampon'!E354=0,"",IF(INDIRECT(NOM_FR_ACCESSOIRES&amp;ADDRESS('PR-tampon'!$E354,COLUMN(REFERENCEMENT_ACCESSOIRES[[#Headers],[OBSERVATIONS SUR DOMAINE D''EMPLOI]])))=0,"",INDIRECT(NOM_FR_ACCESSOIRES&amp;ADDRESS('PR-tampon'!$E354,COLUMN(REFERENCEMENT_ACCESSOIRES[[#Headers],[OBSERVATIONS SUR DOMAINE D''EMPLOI]]))))))</f>
        <v/>
      </c>
      <c r="L388" s="30" t="str">
        <f ca="1">IF('PR-tampon'!$E354="","",IF('PR-tampon'!$E354=0,"",INDIRECT(NOM_FR_ACCESSOIRES&amp;ADDRESS('PR-tampon'!$E354,COLUMN(REFERENCEMENT_ACCESSOIRES[[#Headers],[REVETEMENT VISE]])))))</f>
        <v/>
      </c>
      <c r="M388" s="30" t="str">
        <f ca="1">IF('PR-tampon'!$E354="","",IF('PR-tampon'!$E354=0,"",IF(INDIRECT(NOM_FR_ACCESSOIRES&amp;ADDRESS('PR-tampon'!$E354,COLUMN(REFERENCEMENT_ACCESSOIRES[[#Headers],[PRODUITS D''ETANCHEITE]])))=0,"",INDIRECT(NOM_FR_ACCESSOIRES&amp;ADDRESS('PR-tampon'!$E354,COLUMN(REFERENCEMENT_ACCESSOIRES[[#Headers],[PRODUITS D''ETANCHEITE]]))))))</f>
        <v/>
      </c>
      <c r="N388" s="30" t="str">
        <f ca="1">IF('PR-tampon'!$E354="","",IF('PR-tampon'!$E354=0,"",INDIRECT(NOM_FR_ACCESSOIRES&amp;ADDRESS('PR-tampon'!$E354,COLUMN(REFERENCEMENT_ACCESSOIRES[[#Headers],[CHAPE OU MORTIER VISE]])))))</f>
        <v/>
      </c>
      <c r="O388" s="30" t="str">
        <f ca="1">IF('PR-tampon'!$E354="","",IF('PR-tampon'!$E354=0,"",IF(INDIRECT(NOM_FR_ACCESSOIRES&amp;ADDRESS('PR-tampon'!$E354,COLUMN(REFERENCEMENT_ACCESSOIRES[[#Headers],[RESULTAT TYPE ISOLANT]])))=0,"",INDIRECT(NOM_FR_ACCESSOIRES&amp;ADDRESS('PR-tampon'!$E354,COLUMN(REFERENCEMENT_ACCESSOIRES[[#Headers],[RESULTAT TYPE ISOLANT]]))))))</f>
        <v/>
      </c>
    </row>
    <row r="389" spans="2:15" ht="70.150000000000006" customHeight="1" x14ac:dyDescent="0.25">
      <c r="B389" s="8" t="str">
        <f ca="1">IF('PR-tampon'!E355="","",IF('PR-tampon'!E355=0,"",INDIRECT(NOM_FR_ACCESSOIRES&amp;ADDRESS('PR-tampon'!$E355,COLUMN(REFERENCEMENT_ACCESSOIRES[[#Headers],[DATE REFERENCEMENT]])))))</f>
        <v/>
      </c>
      <c r="C389" s="2" t="str">
        <f ca="1">IF('PR-tampon'!E355="","",IF('PR-tampon'!E355=0,"",INDIRECT(NOM_FR_ACCESSOIRES&amp;ADDRESS('PR-tampon'!$E355,COLUMN(REFERENCEMENT_ACCESSOIRES[[#Headers],[TYPE DE PROCEDE]])))))</f>
        <v/>
      </c>
      <c r="D389" s="2" t="str">
        <f ca="1">IF('PR-tampon'!E355="","",IF('PR-tampon'!E355=0,"",INDIRECT(NOM_FR_ACCESSOIRES&amp;ADDRESS('PR-tampon'!$E355,COLUMN(REFERENCEMENT_ACCESSOIRES[[#Headers],[NOM COMMERCIAL DU PROCEDE]])))))</f>
        <v/>
      </c>
      <c r="E389" s="2" t="str">
        <f ca="1">IF('PR-tampon'!E355="","",IF('PR-tampon'!E355=0,"",INDIRECT(NOM_FR_ACCESSOIRES&amp;ADDRESS('PR-tampon'!$E355,COLUMN(REFERENCEMENT_ACCESSOIRES[[#Headers],[FABRICANT/TITULAIRE]])))))</f>
        <v/>
      </c>
      <c r="F389" s="2" t="str">
        <f ca="1">IF('PR-tampon'!E355="","",IF('PR-tampon'!E355=0,"",INDIRECT(NOM_FR_ACCESSOIRES&amp;ADDRESS('PR-tampon'!$E355,COLUMN(REFERENCEMENT_ACCESSOIRES[[#Headers],[TYPE DE DOCUMENT DE REFERENCE]])))))</f>
        <v/>
      </c>
      <c r="G389" s="2" t="str">
        <f ca="1">IF('PR-tampon'!E355="","",IF('PR-tampon'!E355=0,"",INDIRECT(NOM_FR_ACCESSOIRES&amp;ADDRESS('PR-tampon'!$E355,COLUMN(REFERENCEMENT_ACCESSOIRES[[#Headers],[REF]])))))</f>
        <v/>
      </c>
      <c r="H389" s="8" t="str">
        <f ca="1">IF('PR-tampon'!E355="","",IF('PR-tampon'!E355=0,"",INDIRECT(NOM_FR_ACCESSOIRES&amp;ADDRESS('PR-tampon'!$E355,COLUMN(REFERENCEMENT_ACCESSOIRES[[#Headers],[AVIS LIMITE AU]])))))</f>
        <v/>
      </c>
      <c r="I389" s="8" t="str">
        <f ca="1">IF('PR-tampon'!E355="","",IF('PR-tampon'!E355=0,"",INDIRECT(NOM_FR_ACCESSOIRES&amp;ADDRESS('PR-tampon'!$E355,COLUMN(REFERENCEMENT_ACCESSOIRES[[#Headers],[TC/TNC
dans le domaine d''emploi visé]])))))</f>
        <v/>
      </c>
      <c r="J389" s="30" t="str">
        <f ca="1">IF('PR-tampon'!E355="","",IF('PR-tampon'!E355=0,"",INDIRECT(NOM_FR_ACCESSOIRES&amp;ADDRESS('PR-tampon'!$E355,COLUMN(REFERENCEMENT_ACCESSOIRES[[#Headers],[TYPE DE POSE]])))))</f>
        <v/>
      </c>
      <c r="K389" s="30" t="str">
        <f ca="1">IF('PR-tampon'!E355="","",IF('PR-tampon'!E355=0,"",IF(INDIRECT(NOM_FR_ACCESSOIRES&amp;ADDRESS('PR-tampon'!$E355,COLUMN(REFERENCEMENT_ACCESSOIRES[[#Headers],[OBSERVATIONS SUR DOMAINE D''EMPLOI]])))=0,"",INDIRECT(NOM_FR_ACCESSOIRES&amp;ADDRESS('PR-tampon'!$E355,COLUMN(REFERENCEMENT_ACCESSOIRES[[#Headers],[OBSERVATIONS SUR DOMAINE D''EMPLOI]]))))))</f>
        <v/>
      </c>
      <c r="L389" s="30" t="str">
        <f ca="1">IF('PR-tampon'!$E355="","",IF('PR-tampon'!$E355=0,"",INDIRECT(NOM_FR_ACCESSOIRES&amp;ADDRESS('PR-tampon'!$E355,COLUMN(REFERENCEMENT_ACCESSOIRES[[#Headers],[REVETEMENT VISE]])))))</f>
        <v/>
      </c>
      <c r="M389" s="30" t="str">
        <f ca="1">IF('PR-tampon'!$E355="","",IF('PR-tampon'!$E355=0,"",IF(INDIRECT(NOM_FR_ACCESSOIRES&amp;ADDRESS('PR-tampon'!$E355,COLUMN(REFERENCEMENT_ACCESSOIRES[[#Headers],[PRODUITS D''ETANCHEITE]])))=0,"",INDIRECT(NOM_FR_ACCESSOIRES&amp;ADDRESS('PR-tampon'!$E355,COLUMN(REFERENCEMENT_ACCESSOIRES[[#Headers],[PRODUITS D''ETANCHEITE]]))))))</f>
        <v/>
      </c>
      <c r="N389" s="30" t="str">
        <f ca="1">IF('PR-tampon'!$E355="","",IF('PR-tampon'!$E355=0,"",INDIRECT(NOM_FR_ACCESSOIRES&amp;ADDRESS('PR-tampon'!$E355,COLUMN(REFERENCEMENT_ACCESSOIRES[[#Headers],[CHAPE OU MORTIER VISE]])))))</f>
        <v/>
      </c>
      <c r="O389" s="30" t="str">
        <f ca="1">IF('PR-tampon'!$E355="","",IF('PR-tampon'!$E355=0,"",IF(INDIRECT(NOM_FR_ACCESSOIRES&amp;ADDRESS('PR-tampon'!$E355,COLUMN(REFERENCEMENT_ACCESSOIRES[[#Headers],[RESULTAT TYPE ISOLANT]])))=0,"",INDIRECT(NOM_FR_ACCESSOIRES&amp;ADDRESS('PR-tampon'!$E355,COLUMN(REFERENCEMENT_ACCESSOIRES[[#Headers],[RESULTAT TYPE ISOLANT]]))))))</f>
        <v/>
      </c>
    </row>
    <row r="390" spans="2:15" ht="70.150000000000006" customHeight="1" x14ac:dyDescent="0.25">
      <c r="B390" s="8" t="str">
        <f ca="1">IF('PR-tampon'!E356="","",IF('PR-tampon'!E356=0,"",INDIRECT(NOM_FR_ACCESSOIRES&amp;ADDRESS('PR-tampon'!$E356,COLUMN(REFERENCEMENT_ACCESSOIRES[[#Headers],[DATE REFERENCEMENT]])))))</f>
        <v/>
      </c>
      <c r="C390" s="2" t="str">
        <f ca="1">IF('PR-tampon'!E356="","",IF('PR-tampon'!E356=0,"",INDIRECT(NOM_FR_ACCESSOIRES&amp;ADDRESS('PR-tampon'!$E356,COLUMN(REFERENCEMENT_ACCESSOIRES[[#Headers],[TYPE DE PROCEDE]])))))</f>
        <v/>
      </c>
      <c r="D390" s="2" t="str">
        <f ca="1">IF('PR-tampon'!E356="","",IF('PR-tampon'!E356=0,"",INDIRECT(NOM_FR_ACCESSOIRES&amp;ADDRESS('PR-tampon'!$E356,COLUMN(REFERENCEMENT_ACCESSOIRES[[#Headers],[NOM COMMERCIAL DU PROCEDE]])))))</f>
        <v/>
      </c>
      <c r="E390" s="2" t="str">
        <f ca="1">IF('PR-tampon'!E356="","",IF('PR-tampon'!E356=0,"",INDIRECT(NOM_FR_ACCESSOIRES&amp;ADDRESS('PR-tampon'!$E356,COLUMN(REFERENCEMENT_ACCESSOIRES[[#Headers],[FABRICANT/TITULAIRE]])))))</f>
        <v/>
      </c>
      <c r="F390" s="2" t="str">
        <f ca="1">IF('PR-tampon'!E356="","",IF('PR-tampon'!E356=0,"",INDIRECT(NOM_FR_ACCESSOIRES&amp;ADDRESS('PR-tampon'!$E356,COLUMN(REFERENCEMENT_ACCESSOIRES[[#Headers],[TYPE DE DOCUMENT DE REFERENCE]])))))</f>
        <v/>
      </c>
      <c r="G390" s="2" t="str">
        <f ca="1">IF('PR-tampon'!E356="","",IF('PR-tampon'!E356=0,"",INDIRECT(NOM_FR_ACCESSOIRES&amp;ADDRESS('PR-tampon'!$E356,COLUMN(REFERENCEMENT_ACCESSOIRES[[#Headers],[REF]])))))</f>
        <v/>
      </c>
      <c r="H390" s="8" t="str">
        <f ca="1">IF('PR-tampon'!E356="","",IF('PR-tampon'!E356=0,"",INDIRECT(NOM_FR_ACCESSOIRES&amp;ADDRESS('PR-tampon'!$E356,COLUMN(REFERENCEMENT_ACCESSOIRES[[#Headers],[AVIS LIMITE AU]])))))</f>
        <v/>
      </c>
      <c r="I390" s="8" t="str">
        <f ca="1">IF('PR-tampon'!E356="","",IF('PR-tampon'!E356=0,"",INDIRECT(NOM_FR_ACCESSOIRES&amp;ADDRESS('PR-tampon'!$E356,COLUMN(REFERENCEMENT_ACCESSOIRES[[#Headers],[TC/TNC
dans le domaine d''emploi visé]])))))</f>
        <v/>
      </c>
      <c r="J390" s="30" t="str">
        <f ca="1">IF('PR-tampon'!E356="","",IF('PR-tampon'!E356=0,"",INDIRECT(NOM_FR_ACCESSOIRES&amp;ADDRESS('PR-tampon'!$E356,COLUMN(REFERENCEMENT_ACCESSOIRES[[#Headers],[TYPE DE POSE]])))))</f>
        <v/>
      </c>
      <c r="K390" s="30" t="str">
        <f ca="1">IF('PR-tampon'!E356="","",IF('PR-tampon'!E356=0,"",IF(INDIRECT(NOM_FR_ACCESSOIRES&amp;ADDRESS('PR-tampon'!$E356,COLUMN(REFERENCEMENT_ACCESSOIRES[[#Headers],[OBSERVATIONS SUR DOMAINE D''EMPLOI]])))=0,"",INDIRECT(NOM_FR_ACCESSOIRES&amp;ADDRESS('PR-tampon'!$E356,COLUMN(REFERENCEMENT_ACCESSOIRES[[#Headers],[OBSERVATIONS SUR DOMAINE D''EMPLOI]]))))))</f>
        <v/>
      </c>
      <c r="L390" s="30" t="str">
        <f ca="1">IF('PR-tampon'!$E356="","",IF('PR-tampon'!$E356=0,"",INDIRECT(NOM_FR_ACCESSOIRES&amp;ADDRESS('PR-tampon'!$E356,COLUMN(REFERENCEMENT_ACCESSOIRES[[#Headers],[REVETEMENT VISE]])))))</f>
        <v/>
      </c>
      <c r="M390" s="30" t="str">
        <f ca="1">IF('PR-tampon'!$E356="","",IF('PR-tampon'!$E356=0,"",IF(INDIRECT(NOM_FR_ACCESSOIRES&amp;ADDRESS('PR-tampon'!$E356,COLUMN(REFERENCEMENT_ACCESSOIRES[[#Headers],[PRODUITS D''ETANCHEITE]])))=0,"",INDIRECT(NOM_FR_ACCESSOIRES&amp;ADDRESS('PR-tampon'!$E356,COLUMN(REFERENCEMENT_ACCESSOIRES[[#Headers],[PRODUITS D''ETANCHEITE]]))))))</f>
        <v/>
      </c>
      <c r="N390" s="30" t="str">
        <f ca="1">IF('PR-tampon'!$E356="","",IF('PR-tampon'!$E356=0,"",INDIRECT(NOM_FR_ACCESSOIRES&amp;ADDRESS('PR-tampon'!$E356,COLUMN(REFERENCEMENT_ACCESSOIRES[[#Headers],[CHAPE OU MORTIER VISE]])))))</f>
        <v/>
      </c>
      <c r="O390" s="30" t="str">
        <f ca="1">IF('PR-tampon'!$E356="","",IF('PR-tampon'!$E356=0,"",IF(INDIRECT(NOM_FR_ACCESSOIRES&amp;ADDRESS('PR-tampon'!$E356,COLUMN(REFERENCEMENT_ACCESSOIRES[[#Headers],[RESULTAT TYPE ISOLANT]])))=0,"",INDIRECT(NOM_FR_ACCESSOIRES&amp;ADDRESS('PR-tampon'!$E356,COLUMN(REFERENCEMENT_ACCESSOIRES[[#Headers],[RESULTAT TYPE ISOLANT]]))))))</f>
        <v/>
      </c>
    </row>
    <row r="391" spans="2:15" ht="70.150000000000006" customHeight="1" x14ac:dyDescent="0.25">
      <c r="B391" s="8" t="str">
        <f ca="1">IF('PR-tampon'!E357="","",IF('PR-tampon'!E357=0,"",INDIRECT(NOM_FR_ACCESSOIRES&amp;ADDRESS('PR-tampon'!$E357,COLUMN(REFERENCEMENT_ACCESSOIRES[[#Headers],[DATE REFERENCEMENT]])))))</f>
        <v/>
      </c>
      <c r="C391" s="2" t="str">
        <f ca="1">IF('PR-tampon'!E357="","",IF('PR-tampon'!E357=0,"",INDIRECT(NOM_FR_ACCESSOIRES&amp;ADDRESS('PR-tampon'!$E357,COLUMN(REFERENCEMENT_ACCESSOIRES[[#Headers],[TYPE DE PROCEDE]])))))</f>
        <v/>
      </c>
      <c r="D391" s="2" t="str">
        <f ca="1">IF('PR-tampon'!E357="","",IF('PR-tampon'!E357=0,"",INDIRECT(NOM_FR_ACCESSOIRES&amp;ADDRESS('PR-tampon'!$E357,COLUMN(REFERENCEMENT_ACCESSOIRES[[#Headers],[NOM COMMERCIAL DU PROCEDE]])))))</f>
        <v/>
      </c>
      <c r="E391" s="2" t="str">
        <f ca="1">IF('PR-tampon'!E357="","",IF('PR-tampon'!E357=0,"",INDIRECT(NOM_FR_ACCESSOIRES&amp;ADDRESS('PR-tampon'!$E357,COLUMN(REFERENCEMENT_ACCESSOIRES[[#Headers],[FABRICANT/TITULAIRE]])))))</f>
        <v/>
      </c>
      <c r="F391" s="2" t="str">
        <f ca="1">IF('PR-tampon'!E357="","",IF('PR-tampon'!E357=0,"",INDIRECT(NOM_FR_ACCESSOIRES&amp;ADDRESS('PR-tampon'!$E357,COLUMN(REFERENCEMENT_ACCESSOIRES[[#Headers],[TYPE DE DOCUMENT DE REFERENCE]])))))</f>
        <v/>
      </c>
      <c r="G391" s="2" t="str">
        <f ca="1">IF('PR-tampon'!E357="","",IF('PR-tampon'!E357=0,"",INDIRECT(NOM_FR_ACCESSOIRES&amp;ADDRESS('PR-tampon'!$E357,COLUMN(REFERENCEMENT_ACCESSOIRES[[#Headers],[REF]])))))</f>
        <v/>
      </c>
      <c r="H391" s="8" t="str">
        <f ca="1">IF('PR-tampon'!E357="","",IF('PR-tampon'!E357=0,"",INDIRECT(NOM_FR_ACCESSOIRES&amp;ADDRESS('PR-tampon'!$E357,COLUMN(REFERENCEMENT_ACCESSOIRES[[#Headers],[AVIS LIMITE AU]])))))</f>
        <v/>
      </c>
      <c r="I391" s="8" t="str">
        <f ca="1">IF('PR-tampon'!E357="","",IF('PR-tampon'!E357=0,"",INDIRECT(NOM_FR_ACCESSOIRES&amp;ADDRESS('PR-tampon'!$E357,COLUMN(REFERENCEMENT_ACCESSOIRES[[#Headers],[TC/TNC
dans le domaine d''emploi visé]])))))</f>
        <v/>
      </c>
      <c r="J391" s="30" t="str">
        <f ca="1">IF('PR-tampon'!E357="","",IF('PR-tampon'!E357=0,"",INDIRECT(NOM_FR_ACCESSOIRES&amp;ADDRESS('PR-tampon'!$E357,COLUMN(REFERENCEMENT_ACCESSOIRES[[#Headers],[TYPE DE POSE]])))))</f>
        <v/>
      </c>
      <c r="K391" s="30" t="str">
        <f ca="1">IF('PR-tampon'!E357="","",IF('PR-tampon'!E357=0,"",IF(INDIRECT(NOM_FR_ACCESSOIRES&amp;ADDRESS('PR-tampon'!$E357,COLUMN(REFERENCEMENT_ACCESSOIRES[[#Headers],[OBSERVATIONS SUR DOMAINE D''EMPLOI]])))=0,"",INDIRECT(NOM_FR_ACCESSOIRES&amp;ADDRESS('PR-tampon'!$E357,COLUMN(REFERENCEMENT_ACCESSOIRES[[#Headers],[OBSERVATIONS SUR DOMAINE D''EMPLOI]]))))))</f>
        <v/>
      </c>
      <c r="L391" s="30" t="str">
        <f ca="1">IF('PR-tampon'!$E357="","",IF('PR-tampon'!$E357=0,"",INDIRECT(NOM_FR_ACCESSOIRES&amp;ADDRESS('PR-tampon'!$E357,COLUMN(REFERENCEMENT_ACCESSOIRES[[#Headers],[REVETEMENT VISE]])))))</f>
        <v/>
      </c>
      <c r="M391" s="30" t="str">
        <f ca="1">IF('PR-tampon'!$E357="","",IF('PR-tampon'!$E357=0,"",IF(INDIRECT(NOM_FR_ACCESSOIRES&amp;ADDRESS('PR-tampon'!$E357,COLUMN(REFERENCEMENT_ACCESSOIRES[[#Headers],[PRODUITS D''ETANCHEITE]])))=0,"",INDIRECT(NOM_FR_ACCESSOIRES&amp;ADDRESS('PR-tampon'!$E357,COLUMN(REFERENCEMENT_ACCESSOIRES[[#Headers],[PRODUITS D''ETANCHEITE]]))))))</f>
        <v/>
      </c>
      <c r="N391" s="30" t="str">
        <f ca="1">IF('PR-tampon'!$E357="","",IF('PR-tampon'!$E357=0,"",INDIRECT(NOM_FR_ACCESSOIRES&amp;ADDRESS('PR-tampon'!$E357,COLUMN(REFERENCEMENT_ACCESSOIRES[[#Headers],[CHAPE OU MORTIER VISE]])))))</f>
        <v/>
      </c>
      <c r="O391" s="30" t="str">
        <f ca="1">IF('PR-tampon'!$E357="","",IF('PR-tampon'!$E357=0,"",IF(INDIRECT(NOM_FR_ACCESSOIRES&amp;ADDRESS('PR-tampon'!$E357,COLUMN(REFERENCEMENT_ACCESSOIRES[[#Headers],[RESULTAT TYPE ISOLANT]])))=0,"",INDIRECT(NOM_FR_ACCESSOIRES&amp;ADDRESS('PR-tampon'!$E357,COLUMN(REFERENCEMENT_ACCESSOIRES[[#Headers],[RESULTAT TYPE ISOLANT]]))))))</f>
        <v/>
      </c>
    </row>
    <row r="392" spans="2:15" ht="70.150000000000006" customHeight="1" x14ac:dyDescent="0.25">
      <c r="B392" s="8" t="str">
        <f ca="1">IF('PR-tampon'!E358="","",IF('PR-tampon'!E358=0,"",INDIRECT(NOM_FR_ACCESSOIRES&amp;ADDRESS('PR-tampon'!$E358,COLUMN(REFERENCEMENT_ACCESSOIRES[[#Headers],[DATE REFERENCEMENT]])))))</f>
        <v/>
      </c>
      <c r="C392" s="2" t="str">
        <f ca="1">IF('PR-tampon'!E358="","",IF('PR-tampon'!E358=0,"",INDIRECT(NOM_FR_ACCESSOIRES&amp;ADDRESS('PR-tampon'!$E358,COLUMN(REFERENCEMENT_ACCESSOIRES[[#Headers],[TYPE DE PROCEDE]])))))</f>
        <v/>
      </c>
      <c r="D392" s="2" t="str">
        <f ca="1">IF('PR-tampon'!E358="","",IF('PR-tampon'!E358=0,"",INDIRECT(NOM_FR_ACCESSOIRES&amp;ADDRESS('PR-tampon'!$E358,COLUMN(REFERENCEMENT_ACCESSOIRES[[#Headers],[NOM COMMERCIAL DU PROCEDE]])))))</f>
        <v/>
      </c>
      <c r="E392" s="2" t="str">
        <f ca="1">IF('PR-tampon'!E358="","",IF('PR-tampon'!E358=0,"",INDIRECT(NOM_FR_ACCESSOIRES&amp;ADDRESS('PR-tampon'!$E358,COLUMN(REFERENCEMENT_ACCESSOIRES[[#Headers],[FABRICANT/TITULAIRE]])))))</f>
        <v/>
      </c>
      <c r="F392" s="2" t="str">
        <f ca="1">IF('PR-tampon'!E358="","",IF('PR-tampon'!E358=0,"",INDIRECT(NOM_FR_ACCESSOIRES&amp;ADDRESS('PR-tampon'!$E358,COLUMN(REFERENCEMENT_ACCESSOIRES[[#Headers],[TYPE DE DOCUMENT DE REFERENCE]])))))</f>
        <v/>
      </c>
      <c r="G392" s="2" t="str">
        <f ca="1">IF('PR-tampon'!E358="","",IF('PR-tampon'!E358=0,"",INDIRECT(NOM_FR_ACCESSOIRES&amp;ADDRESS('PR-tampon'!$E358,COLUMN(REFERENCEMENT_ACCESSOIRES[[#Headers],[REF]])))))</f>
        <v/>
      </c>
      <c r="H392" s="8" t="str">
        <f ca="1">IF('PR-tampon'!E358="","",IF('PR-tampon'!E358=0,"",INDIRECT(NOM_FR_ACCESSOIRES&amp;ADDRESS('PR-tampon'!$E358,COLUMN(REFERENCEMENT_ACCESSOIRES[[#Headers],[AVIS LIMITE AU]])))))</f>
        <v/>
      </c>
      <c r="I392" s="8" t="str">
        <f ca="1">IF('PR-tampon'!E358="","",IF('PR-tampon'!E358=0,"",INDIRECT(NOM_FR_ACCESSOIRES&amp;ADDRESS('PR-tampon'!$E358,COLUMN(REFERENCEMENT_ACCESSOIRES[[#Headers],[TC/TNC
dans le domaine d''emploi visé]])))))</f>
        <v/>
      </c>
      <c r="J392" s="30" t="str">
        <f ca="1">IF('PR-tampon'!E358="","",IF('PR-tampon'!E358=0,"",INDIRECT(NOM_FR_ACCESSOIRES&amp;ADDRESS('PR-tampon'!$E358,COLUMN(REFERENCEMENT_ACCESSOIRES[[#Headers],[TYPE DE POSE]])))))</f>
        <v/>
      </c>
      <c r="K392" s="30" t="str">
        <f ca="1">IF('PR-tampon'!E358="","",IF('PR-tampon'!E358=0,"",IF(INDIRECT(NOM_FR_ACCESSOIRES&amp;ADDRESS('PR-tampon'!$E358,COLUMN(REFERENCEMENT_ACCESSOIRES[[#Headers],[OBSERVATIONS SUR DOMAINE D''EMPLOI]])))=0,"",INDIRECT(NOM_FR_ACCESSOIRES&amp;ADDRESS('PR-tampon'!$E358,COLUMN(REFERENCEMENT_ACCESSOIRES[[#Headers],[OBSERVATIONS SUR DOMAINE D''EMPLOI]]))))))</f>
        <v/>
      </c>
      <c r="L392" s="30" t="str">
        <f ca="1">IF('PR-tampon'!$E358="","",IF('PR-tampon'!$E358=0,"",INDIRECT(NOM_FR_ACCESSOIRES&amp;ADDRESS('PR-tampon'!$E358,COLUMN(REFERENCEMENT_ACCESSOIRES[[#Headers],[REVETEMENT VISE]])))))</f>
        <v/>
      </c>
      <c r="M392" s="30" t="str">
        <f ca="1">IF('PR-tampon'!$E358="","",IF('PR-tampon'!$E358=0,"",IF(INDIRECT(NOM_FR_ACCESSOIRES&amp;ADDRESS('PR-tampon'!$E358,COLUMN(REFERENCEMENT_ACCESSOIRES[[#Headers],[PRODUITS D''ETANCHEITE]])))=0,"",INDIRECT(NOM_FR_ACCESSOIRES&amp;ADDRESS('PR-tampon'!$E358,COLUMN(REFERENCEMENT_ACCESSOIRES[[#Headers],[PRODUITS D''ETANCHEITE]]))))))</f>
        <v/>
      </c>
      <c r="N392" s="30" t="str">
        <f ca="1">IF('PR-tampon'!$E358="","",IF('PR-tampon'!$E358=0,"",INDIRECT(NOM_FR_ACCESSOIRES&amp;ADDRESS('PR-tampon'!$E358,COLUMN(REFERENCEMENT_ACCESSOIRES[[#Headers],[CHAPE OU MORTIER VISE]])))))</f>
        <v/>
      </c>
      <c r="O392" s="30" t="str">
        <f ca="1">IF('PR-tampon'!$E358="","",IF('PR-tampon'!$E358=0,"",IF(INDIRECT(NOM_FR_ACCESSOIRES&amp;ADDRESS('PR-tampon'!$E358,COLUMN(REFERENCEMENT_ACCESSOIRES[[#Headers],[RESULTAT TYPE ISOLANT]])))=0,"",INDIRECT(NOM_FR_ACCESSOIRES&amp;ADDRESS('PR-tampon'!$E358,COLUMN(REFERENCEMENT_ACCESSOIRES[[#Headers],[RESULTAT TYPE ISOLANT]]))))))</f>
        <v/>
      </c>
    </row>
    <row r="393" spans="2:15" ht="70.150000000000006" customHeight="1" x14ac:dyDescent="0.25">
      <c r="B393" s="8" t="str">
        <f ca="1">IF('PR-tampon'!E359="","",IF('PR-tampon'!E359=0,"",INDIRECT(NOM_FR_ACCESSOIRES&amp;ADDRESS('PR-tampon'!$E359,COLUMN(REFERENCEMENT_ACCESSOIRES[[#Headers],[DATE REFERENCEMENT]])))))</f>
        <v/>
      </c>
      <c r="C393" s="2" t="str">
        <f ca="1">IF('PR-tampon'!E359="","",IF('PR-tampon'!E359=0,"",INDIRECT(NOM_FR_ACCESSOIRES&amp;ADDRESS('PR-tampon'!$E359,COLUMN(REFERENCEMENT_ACCESSOIRES[[#Headers],[TYPE DE PROCEDE]])))))</f>
        <v/>
      </c>
      <c r="D393" s="2" t="str">
        <f ca="1">IF('PR-tampon'!E359="","",IF('PR-tampon'!E359=0,"",INDIRECT(NOM_FR_ACCESSOIRES&amp;ADDRESS('PR-tampon'!$E359,COLUMN(REFERENCEMENT_ACCESSOIRES[[#Headers],[NOM COMMERCIAL DU PROCEDE]])))))</f>
        <v/>
      </c>
      <c r="E393" s="2" t="str">
        <f ca="1">IF('PR-tampon'!E359="","",IF('PR-tampon'!E359=0,"",INDIRECT(NOM_FR_ACCESSOIRES&amp;ADDRESS('PR-tampon'!$E359,COLUMN(REFERENCEMENT_ACCESSOIRES[[#Headers],[FABRICANT/TITULAIRE]])))))</f>
        <v/>
      </c>
      <c r="F393" s="2" t="str">
        <f ca="1">IF('PR-tampon'!E359="","",IF('PR-tampon'!E359=0,"",INDIRECT(NOM_FR_ACCESSOIRES&amp;ADDRESS('PR-tampon'!$E359,COLUMN(REFERENCEMENT_ACCESSOIRES[[#Headers],[TYPE DE DOCUMENT DE REFERENCE]])))))</f>
        <v/>
      </c>
      <c r="G393" s="2" t="str">
        <f ca="1">IF('PR-tampon'!E359="","",IF('PR-tampon'!E359=0,"",INDIRECT(NOM_FR_ACCESSOIRES&amp;ADDRESS('PR-tampon'!$E359,COLUMN(REFERENCEMENT_ACCESSOIRES[[#Headers],[REF]])))))</f>
        <v/>
      </c>
      <c r="H393" s="8" t="str">
        <f ca="1">IF('PR-tampon'!E359="","",IF('PR-tampon'!E359=0,"",INDIRECT(NOM_FR_ACCESSOIRES&amp;ADDRESS('PR-tampon'!$E359,COLUMN(REFERENCEMENT_ACCESSOIRES[[#Headers],[AVIS LIMITE AU]])))))</f>
        <v/>
      </c>
      <c r="I393" s="8" t="str">
        <f ca="1">IF('PR-tampon'!E359="","",IF('PR-tampon'!E359=0,"",INDIRECT(NOM_FR_ACCESSOIRES&amp;ADDRESS('PR-tampon'!$E359,COLUMN(REFERENCEMENT_ACCESSOIRES[[#Headers],[TC/TNC
dans le domaine d''emploi visé]])))))</f>
        <v/>
      </c>
      <c r="J393" s="30" t="str">
        <f ca="1">IF('PR-tampon'!E359="","",IF('PR-tampon'!E359=0,"",INDIRECT(NOM_FR_ACCESSOIRES&amp;ADDRESS('PR-tampon'!$E359,COLUMN(REFERENCEMENT_ACCESSOIRES[[#Headers],[TYPE DE POSE]])))))</f>
        <v/>
      </c>
      <c r="K393" s="30" t="str">
        <f ca="1">IF('PR-tampon'!E359="","",IF('PR-tampon'!E359=0,"",IF(INDIRECT(NOM_FR_ACCESSOIRES&amp;ADDRESS('PR-tampon'!$E359,COLUMN(REFERENCEMENT_ACCESSOIRES[[#Headers],[OBSERVATIONS SUR DOMAINE D''EMPLOI]])))=0,"",INDIRECT(NOM_FR_ACCESSOIRES&amp;ADDRESS('PR-tampon'!$E359,COLUMN(REFERENCEMENT_ACCESSOIRES[[#Headers],[OBSERVATIONS SUR DOMAINE D''EMPLOI]]))))))</f>
        <v/>
      </c>
      <c r="L393" s="30" t="str">
        <f ca="1">IF('PR-tampon'!$E359="","",IF('PR-tampon'!$E359=0,"",INDIRECT(NOM_FR_ACCESSOIRES&amp;ADDRESS('PR-tampon'!$E359,COLUMN(REFERENCEMENT_ACCESSOIRES[[#Headers],[REVETEMENT VISE]])))))</f>
        <v/>
      </c>
      <c r="M393" s="30" t="str">
        <f ca="1">IF('PR-tampon'!$E359="","",IF('PR-tampon'!$E359=0,"",IF(INDIRECT(NOM_FR_ACCESSOIRES&amp;ADDRESS('PR-tampon'!$E359,COLUMN(REFERENCEMENT_ACCESSOIRES[[#Headers],[PRODUITS D''ETANCHEITE]])))=0,"",INDIRECT(NOM_FR_ACCESSOIRES&amp;ADDRESS('PR-tampon'!$E359,COLUMN(REFERENCEMENT_ACCESSOIRES[[#Headers],[PRODUITS D''ETANCHEITE]]))))))</f>
        <v/>
      </c>
      <c r="N393" s="30" t="str">
        <f ca="1">IF('PR-tampon'!$E359="","",IF('PR-tampon'!$E359=0,"",INDIRECT(NOM_FR_ACCESSOIRES&amp;ADDRESS('PR-tampon'!$E359,COLUMN(REFERENCEMENT_ACCESSOIRES[[#Headers],[CHAPE OU MORTIER VISE]])))))</f>
        <v/>
      </c>
      <c r="O393" s="30" t="str">
        <f ca="1">IF('PR-tampon'!$E359="","",IF('PR-tampon'!$E359=0,"",IF(INDIRECT(NOM_FR_ACCESSOIRES&amp;ADDRESS('PR-tampon'!$E359,COLUMN(REFERENCEMENT_ACCESSOIRES[[#Headers],[RESULTAT TYPE ISOLANT]])))=0,"",INDIRECT(NOM_FR_ACCESSOIRES&amp;ADDRESS('PR-tampon'!$E359,COLUMN(REFERENCEMENT_ACCESSOIRES[[#Headers],[RESULTAT TYPE ISOLANT]]))))))</f>
        <v/>
      </c>
    </row>
    <row r="394" spans="2:15" ht="70.150000000000006" customHeight="1" x14ac:dyDescent="0.25">
      <c r="B394" s="8" t="str">
        <f ca="1">IF('PR-tampon'!E360="","",IF('PR-tampon'!E360=0,"",INDIRECT(NOM_FR_ACCESSOIRES&amp;ADDRESS('PR-tampon'!$E360,COLUMN(REFERENCEMENT_ACCESSOIRES[[#Headers],[DATE REFERENCEMENT]])))))</f>
        <v/>
      </c>
      <c r="C394" s="2" t="str">
        <f ca="1">IF('PR-tampon'!E360="","",IF('PR-tampon'!E360=0,"",INDIRECT(NOM_FR_ACCESSOIRES&amp;ADDRESS('PR-tampon'!$E360,COLUMN(REFERENCEMENT_ACCESSOIRES[[#Headers],[TYPE DE PROCEDE]])))))</f>
        <v/>
      </c>
      <c r="D394" s="2" t="str">
        <f ca="1">IF('PR-tampon'!E360="","",IF('PR-tampon'!E360=0,"",INDIRECT(NOM_FR_ACCESSOIRES&amp;ADDRESS('PR-tampon'!$E360,COLUMN(REFERENCEMENT_ACCESSOIRES[[#Headers],[NOM COMMERCIAL DU PROCEDE]])))))</f>
        <v/>
      </c>
      <c r="E394" s="2" t="str">
        <f ca="1">IF('PR-tampon'!E360="","",IF('PR-tampon'!E360=0,"",INDIRECT(NOM_FR_ACCESSOIRES&amp;ADDRESS('PR-tampon'!$E360,COLUMN(REFERENCEMENT_ACCESSOIRES[[#Headers],[FABRICANT/TITULAIRE]])))))</f>
        <v/>
      </c>
      <c r="F394" s="2" t="str">
        <f ca="1">IF('PR-tampon'!E360="","",IF('PR-tampon'!E360=0,"",INDIRECT(NOM_FR_ACCESSOIRES&amp;ADDRESS('PR-tampon'!$E360,COLUMN(REFERENCEMENT_ACCESSOIRES[[#Headers],[TYPE DE DOCUMENT DE REFERENCE]])))))</f>
        <v/>
      </c>
      <c r="G394" s="2" t="str">
        <f ca="1">IF('PR-tampon'!E360="","",IF('PR-tampon'!E360=0,"",INDIRECT(NOM_FR_ACCESSOIRES&amp;ADDRESS('PR-tampon'!$E360,COLUMN(REFERENCEMENT_ACCESSOIRES[[#Headers],[REF]])))))</f>
        <v/>
      </c>
      <c r="H394" s="8" t="str">
        <f ca="1">IF('PR-tampon'!E360="","",IF('PR-tampon'!E360=0,"",INDIRECT(NOM_FR_ACCESSOIRES&amp;ADDRESS('PR-tampon'!$E360,COLUMN(REFERENCEMENT_ACCESSOIRES[[#Headers],[AVIS LIMITE AU]])))))</f>
        <v/>
      </c>
      <c r="I394" s="8" t="str">
        <f ca="1">IF('PR-tampon'!E360="","",IF('PR-tampon'!E360=0,"",INDIRECT(NOM_FR_ACCESSOIRES&amp;ADDRESS('PR-tampon'!$E360,COLUMN(REFERENCEMENT_ACCESSOIRES[[#Headers],[TC/TNC
dans le domaine d''emploi visé]])))))</f>
        <v/>
      </c>
      <c r="J394" s="30" t="str">
        <f ca="1">IF('PR-tampon'!E360="","",IF('PR-tampon'!E360=0,"",INDIRECT(NOM_FR_ACCESSOIRES&amp;ADDRESS('PR-tampon'!$E360,COLUMN(REFERENCEMENT_ACCESSOIRES[[#Headers],[TYPE DE POSE]])))))</f>
        <v/>
      </c>
      <c r="K394" s="30" t="str">
        <f ca="1">IF('PR-tampon'!E360="","",IF('PR-tampon'!E360=0,"",IF(INDIRECT(NOM_FR_ACCESSOIRES&amp;ADDRESS('PR-tampon'!$E360,COLUMN(REFERENCEMENT_ACCESSOIRES[[#Headers],[OBSERVATIONS SUR DOMAINE D''EMPLOI]])))=0,"",INDIRECT(NOM_FR_ACCESSOIRES&amp;ADDRESS('PR-tampon'!$E360,COLUMN(REFERENCEMENT_ACCESSOIRES[[#Headers],[OBSERVATIONS SUR DOMAINE D''EMPLOI]]))))))</f>
        <v/>
      </c>
      <c r="L394" s="30" t="str">
        <f ca="1">IF('PR-tampon'!$E360="","",IF('PR-tampon'!$E360=0,"",INDIRECT(NOM_FR_ACCESSOIRES&amp;ADDRESS('PR-tampon'!$E360,COLUMN(REFERENCEMENT_ACCESSOIRES[[#Headers],[REVETEMENT VISE]])))))</f>
        <v/>
      </c>
      <c r="M394" s="30" t="str">
        <f ca="1">IF('PR-tampon'!$E360="","",IF('PR-tampon'!$E360=0,"",IF(INDIRECT(NOM_FR_ACCESSOIRES&amp;ADDRESS('PR-tampon'!$E360,COLUMN(REFERENCEMENT_ACCESSOIRES[[#Headers],[PRODUITS D''ETANCHEITE]])))=0,"",INDIRECT(NOM_FR_ACCESSOIRES&amp;ADDRESS('PR-tampon'!$E360,COLUMN(REFERENCEMENT_ACCESSOIRES[[#Headers],[PRODUITS D''ETANCHEITE]]))))))</f>
        <v/>
      </c>
      <c r="N394" s="30" t="str">
        <f ca="1">IF('PR-tampon'!$E360="","",IF('PR-tampon'!$E360=0,"",INDIRECT(NOM_FR_ACCESSOIRES&amp;ADDRESS('PR-tampon'!$E360,COLUMN(REFERENCEMENT_ACCESSOIRES[[#Headers],[CHAPE OU MORTIER VISE]])))))</f>
        <v/>
      </c>
      <c r="O394" s="30" t="str">
        <f ca="1">IF('PR-tampon'!$E360="","",IF('PR-tampon'!$E360=0,"",IF(INDIRECT(NOM_FR_ACCESSOIRES&amp;ADDRESS('PR-tampon'!$E360,COLUMN(REFERENCEMENT_ACCESSOIRES[[#Headers],[RESULTAT TYPE ISOLANT]])))=0,"",INDIRECT(NOM_FR_ACCESSOIRES&amp;ADDRESS('PR-tampon'!$E360,COLUMN(REFERENCEMENT_ACCESSOIRES[[#Headers],[RESULTAT TYPE ISOLANT]]))))))</f>
        <v/>
      </c>
    </row>
    <row r="395" spans="2:15" ht="70.150000000000006" customHeight="1" x14ac:dyDescent="0.25">
      <c r="B395" s="8" t="str">
        <f ca="1">IF('PR-tampon'!E361="","",IF('PR-tampon'!E361=0,"",INDIRECT(NOM_FR_ACCESSOIRES&amp;ADDRESS('PR-tampon'!$E361,COLUMN(REFERENCEMENT_ACCESSOIRES[[#Headers],[DATE REFERENCEMENT]])))))</f>
        <v/>
      </c>
      <c r="C395" s="2" t="str">
        <f ca="1">IF('PR-tampon'!E361="","",IF('PR-tampon'!E361=0,"",INDIRECT(NOM_FR_ACCESSOIRES&amp;ADDRESS('PR-tampon'!$E361,COLUMN(REFERENCEMENT_ACCESSOIRES[[#Headers],[TYPE DE PROCEDE]])))))</f>
        <v/>
      </c>
      <c r="D395" s="2" t="str">
        <f ca="1">IF('PR-tampon'!E361="","",IF('PR-tampon'!E361=0,"",INDIRECT(NOM_FR_ACCESSOIRES&amp;ADDRESS('PR-tampon'!$E361,COLUMN(REFERENCEMENT_ACCESSOIRES[[#Headers],[NOM COMMERCIAL DU PROCEDE]])))))</f>
        <v/>
      </c>
      <c r="E395" s="2" t="str">
        <f ca="1">IF('PR-tampon'!E361="","",IF('PR-tampon'!E361=0,"",INDIRECT(NOM_FR_ACCESSOIRES&amp;ADDRESS('PR-tampon'!$E361,COLUMN(REFERENCEMENT_ACCESSOIRES[[#Headers],[FABRICANT/TITULAIRE]])))))</f>
        <v/>
      </c>
      <c r="F395" s="2" t="str">
        <f ca="1">IF('PR-tampon'!E361="","",IF('PR-tampon'!E361=0,"",INDIRECT(NOM_FR_ACCESSOIRES&amp;ADDRESS('PR-tampon'!$E361,COLUMN(REFERENCEMENT_ACCESSOIRES[[#Headers],[TYPE DE DOCUMENT DE REFERENCE]])))))</f>
        <v/>
      </c>
      <c r="G395" s="2" t="str">
        <f ca="1">IF('PR-tampon'!E361="","",IF('PR-tampon'!E361=0,"",INDIRECT(NOM_FR_ACCESSOIRES&amp;ADDRESS('PR-tampon'!$E361,COLUMN(REFERENCEMENT_ACCESSOIRES[[#Headers],[REF]])))))</f>
        <v/>
      </c>
      <c r="H395" s="8" t="str">
        <f ca="1">IF('PR-tampon'!E361="","",IF('PR-tampon'!E361=0,"",INDIRECT(NOM_FR_ACCESSOIRES&amp;ADDRESS('PR-tampon'!$E361,COLUMN(REFERENCEMENT_ACCESSOIRES[[#Headers],[AVIS LIMITE AU]])))))</f>
        <v/>
      </c>
      <c r="I395" s="8" t="str">
        <f ca="1">IF('PR-tampon'!E361="","",IF('PR-tampon'!E361=0,"",INDIRECT(NOM_FR_ACCESSOIRES&amp;ADDRESS('PR-tampon'!$E361,COLUMN(REFERENCEMENT_ACCESSOIRES[[#Headers],[TC/TNC
dans le domaine d''emploi visé]])))))</f>
        <v/>
      </c>
      <c r="J395" s="30" t="str">
        <f ca="1">IF('PR-tampon'!E361="","",IF('PR-tampon'!E361=0,"",INDIRECT(NOM_FR_ACCESSOIRES&amp;ADDRESS('PR-tampon'!$E361,COLUMN(REFERENCEMENT_ACCESSOIRES[[#Headers],[TYPE DE POSE]])))))</f>
        <v/>
      </c>
      <c r="K395" s="30" t="str">
        <f ca="1">IF('PR-tampon'!E361="","",IF('PR-tampon'!E361=0,"",IF(INDIRECT(NOM_FR_ACCESSOIRES&amp;ADDRESS('PR-tampon'!$E361,COLUMN(REFERENCEMENT_ACCESSOIRES[[#Headers],[OBSERVATIONS SUR DOMAINE D''EMPLOI]])))=0,"",INDIRECT(NOM_FR_ACCESSOIRES&amp;ADDRESS('PR-tampon'!$E361,COLUMN(REFERENCEMENT_ACCESSOIRES[[#Headers],[OBSERVATIONS SUR DOMAINE D''EMPLOI]]))))))</f>
        <v/>
      </c>
      <c r="L395" s="30" t="str">
        <f ca="1">IF('PR-tampon'!$E361="","",IF('PR-tampon'!$E361=0,"",INDIRECT(NOM_FR_ACCESSOIRES&amp;ADDRESS('PR-tampon'!$E361,COLUMN(REFERENCEMENT_ACCESSOIRES[[#Headers],[REVETEMENT VISE]])))))</f>
        <v/>
      </c>
      <c r="M395" s="30" t="str">
        <f ca="1">IF('PR-tampon'!$E361="","",IF('PR-tampon'!$E361=0,"",IF(INDIRECT(NOM_FR_ACCESSOIRES&amp;ADDRESS('PR-tampon'!$E361,COLUMN(REFERENCEMENT_ACCESSOIRES[[#Headers],[PRODUITS D''ETANCHEITE]])))=0,"",INDIRECT(NOM_FR_ACCESSOIRES&amp;ADDRESS('PR-tampon'!$E361,COLUMN(REFERENCEMENT_ACCESSOIRES[[#Headers],[PRODUITS D''ETANCHEITE]]))))))</f>
        <v/>
      </c>
      <c r="N395" s="30" t="str">
        <f ca="1">IF('PR-tampon'!$E361="","",IF('PR-tampon'!$E361=0,"",INDIRECT(NOM_FR_ACCESSOIRES&amp;ADDRESS('PR-tampon'!$E361,COLUMN(REFERENCEMENT_ACCESSOIRES[[#Headers],[CHAPE OU MORTIER VISE]])))))</f>
        <v/>
      </c>
      <c r="O395" s="30" t="str">
        <f ca="1">IF('PR-tampon'!$E361="","",IF('PR-tampon'!$E361=0,"",IF(INDIRECT(NOM_FR_ACCESSOIRES&amp;ADDRESS('PR-tampon'!$E361,COLUMN(REFERENCEMENT_ACCESSOIRES[[#Headers],[RESULTAT TYPE ISOLANT]])))=0,"",INDIRECT(NOM_FR_ACCESSOIRES&amp;ADDRESS('PR-tampon'!$E361,COLUMN(REFERENCEMENT_ACCESSOIRES[[#Headers],[RESULTAT TYPE ISOLANT]]))))))</f>
        <v/>
      </c>
    </row>
    <row r="396" spans="2:15" ht="70.150000000000006" customHeight="1" x14ac:dyDescent="0.25">
      <c r="B396" s="8" t="str">
        <f ca="1">IF('PR-tampon'!E362="","",IF('PR-tampon'!E362=0,"",INDIRECT(NOM_FR_ACCESSOIRES&amp;ADDRESS('PR-tampon'!$E362,COLUMN(REFERENCEMENT_ACCESSOIRES[[#Headers],[DATE REFERENCEMENT]])))))</f>
        <v/>
      </c>
      <c r="C396" s="2" t="str">
        <f ca="1">IF('PR-tampon'!E362="","",IF('PR-tampon'!E362=0,"",INDIRECT(NOM_FR_ACCESSOIRES&amp;ADDRESS('PR-tampon'!$E362,COLUMN(REFERENCEMENT_ACCESSOIRES[[#Headers],[TYPE DE PROCEDE]])))))</f>
        <v/>
      </c>
      <c r="D396" s="2" t="str">
        <f ca="1">IF('PR-tampon'!E362="","",IF('PR-tampon'!E362=0,"",INDIRECT(NOM_FR_ACCESSOIRES&amp;ADDRESS('PR-tampon'!$E362,COLUMN(REFERENCEMENT_ACCESSOIRES[[#Headers],[NOM COMMERCIAL DU PROCEDE]])))))</f>
        <v/>
      </c>
      <c r="E396" s="2" t="str">
        <f ca="1">IF('PR-tampon'!E362="","",IF('PR-tampon'!E362=0,"",INDIRECT(NOM_FR_ACCESSOIRES&amp;ADDRESS('PR-tampon'!$E362,COLUMN(REFERENCEMENT_ACCESSOIRES[[#Headers],[FABRICANT/TITULAIRE]])))))</f>
        <v/>
      </c>
      <c r="F396" s="2" t="str">
        <f ca="1">IF('PR-tampon'!E362="","",IF('PR-tampon'!E362=0,"",INDIRECT(NOM_FR_ACCESSOIRES&amp;ADDRESS('PR-tampon'!$E362,COLUMN(REFERENCEMENT_ACCESSOIRES[[#Headers],[TYPE DE DOCUMENT DE REFERENCE]])))))</f>
        <v/>
      </c>
      <c r="G396" s="2" t="str">
        <f ca="1">IF('PR-tampon'!E362="","",IF('PR-tampon'!E362=0,"",INDIRECT(NOM_FR_ACCESSOIRES&amp;ADDRESS('PR-tampon'!$E362,COLUMN(REFERENCEMENT_ACCESSOIRES[[#Headers],[REF]])))))</f>
        <v/>
      </c>
      <c r="H396" s="8" t="str">
        <f ca="1">IF('PR-tampon'!E362="","",IF('PR-tampon'!E362=0,"",INDIRECT(NOM_FR_ACCESSOIRES&amp;ADDRESS('PR-tampon'!$E362,COLUMN(REFERENCEMENT_ACCESSOIRES[[#Headers],[AVIS LIMITE AU]])))))</f>
        <v/>
      </c>
      <c r="I396" s="8" t="str">
        <f ca="1">IF('PR-tampon'!E362="","",IF('PR-tampon'!E362=0,"",INDIRECT(NOM_FR_ACCESSOIRES&amp;ADDRESS('PR-tampon'!$E362,COLUMN(REFERENCEMENT_ACCESSOIRES[[#Headers],[TC/TNC
dans le domaine d''emploi visé]])))))</f>
        <v/>
      </c>
      <c r="J396" s="30" t="str">
        <f ca="1">IF('PR-tampon'!E362="","",IF('PR-tampon'!E362=0,"",INDIRECT(NOM_FR_ACCESSOIRES&amp;ADDRESS('PR-tampon'!$E362,COLUMN(REFERENCEMENT_ACCESSOIRES[[#Headers],[TYPE DE POSE]])))))</f>
        <v/>
      </c>
      <c r="K396" s="30" t="str">
        <f ca="1">IF('PR-tampon'!E362="","",IF('PR-tampon'!E362=0,"",IF(INDIRECT(NOM_FR_ACCESSOIRES&amp;ADDRESS('PR-tampon'!$E362,COLUMN(REFERENCEMENT_ACCESSOIRES[[#Headers],[OBSERVATIONS SUR DOMAINE D''EMPLOI]])))=0,"",INDIRECT(NOM_FR_ACCESSOIRES&amp;ADDRESS('PR-tampon'!$E362,COLUMN(REFERENCEMENT_ACCESSOIRES[[#Headers],[OBSERVATIONS SUR DOMAINE D''EMPLOI]]))))))</f>
        <v/>
      </c>
      <c r="L396" s="30" t="str">
        <f ca="1">IF('PR-tampon'!$E362="","",IF('PR-tampon'!$E362=0,"",INDIRECT(NOM_FR_ACCESSOIRES&amp;ADDRESS('PR-tampon'!$E362,COLUMN(REFERENCEMENT_ACCESSOIRES[[#Headers],[REVETEMENT VISE]])))))</f>
        <v/>
      </c>
      <c r="M396" s="30" t="str">
        <f ca="1">IF('PR-tampon'!$E362="","",IF('PR-tampon'!$E362=0,"",IF(INDIRECT(NOM_FR_ACCESSOIRES&amp;ADDRESS('PR-tampon'!$E362,COLUMN(REFERENCEMENT_ACCESSOIRES[[#Headers],[PRODUITS D''ETANCHEITE]])))=0,"",INDIRECT(NOM_FR_ACCESSOIRES&amp;ADDRESS('PR-tampon'!$E362,COLUMN(REFERENCEMENT_ACCESSOIRES[[#Headers],[PRODUITS D''ETANCHEITE]]))))))</f>
        <v/>
      </c>
      <c r="N396" s="30" t="str">
        <f ca="1">IF('PR-tampon'!$E362="","",IF('PR-tampon'!$E362=0,"",INDIRECT(NOM_FR_ACCESSOIRES&amp;ADDRESS('PR-tampon'!$E362,COLUMN(REFERENCEMENT_ACCESSOIRES[[#Headers],[CHAPE OU MORTIER VISE]])))))</f>
        <v/>
      </c>
      <c r="O396" s="30" t="str">
        <f ca="1">IF('PR-tampon'!$E362="","",IF('PR-tampon'!$E362=0,"",IF(INDIRECT(NOM_FR_ACCESSOIRES&amp;ADDRESS('PR-tampon'!$E362,COLUMN(REFERENCEMENT_ACCESSOIRES[[#Headers],[RESULTAT TYPE ISOLANT]])))=0,"",INDIRECT(NOM_FR_ACCESSOIRES&amp;ADDRESS('PR-tampon'!$E362,COLUMN(REFERENCEMENT_ACCESSOIRES[[#Headers],[RESULTAT TYPE ISOLANT]]))))))</f>
        <v/>
      </c>
    </row>
    <row r="397" spans="2:15" ht="70.150000000000006" customHeight="1" x14ac:dyDescent="0.25">
      <c r="B397" s="8" t="str">
        <f ca="1">IF('PR-tampon'!E363="","",IF('PR-tampon'!E363=0,"",INDIRECT(NOM_FR_ACCESSOIRES&amp;ADDRESS('PR-tampon'!$E363,COLUMN(REFERENCEMENT_ACCESSOIRES[[#Headers],[DATE REFERENCEMENT]])))))</f>
        <v/>
      </c>
      <c r="C397" s="2" t="str">
        <f ca="1">IF('PR-tampon'!E363="","",IF('PR-tampon'!E363=0,"",INDIRECT(NOM_FR_ACCESSOIRES&amp;ADDRESS('PR-tampon'!$E363,COLUMN(REFERENCEMENT_ACCESSOIRES[[#Headers],[TYPE DE PROCEDE]])))))</f>
        <v/>
      </c>
      <c r="D397" s="2" t="str">
        <f ca="1">IF('PR-tampon'!E363="","",IF('PR-tampon'!E363=0,"",INDIRECT(NOM_FR_ACCESSOIRES&amp;ADDRESS('PR-tampon'!$E363,COLUMN(REFERENCEMENT_ACCESSOIRES[[#Headers],[NOM COMMERCIAL DU PROCEDE]])))))</f>
        <v/>
      </c>
      <c r="E397" s="2" t="str">
        <f ca="1">IF('PR-tampon'!E363="","",IF('PR-tampon'!E363=0,"",INDIRECT(NOM_FR_ACCESSOIRES&amp;ADDRESS('PR-tampon'!$E363,COLUMN(REFERENCEMENT_ACCESSOIRES[[#Headers],[FABRICANT/TITULAIRE]])))))</f>
        <v/>
      </c>
      <c r="F397" s="2" t="str">
        <f ca="1">IF('PR-tampon'!E363="","",IF('PR-tampon'!E363=0,"",INDIRECT(NOM_FR_ACCESSOIRES&amp;ADDRESS('PR-tampon'!$E363,COLUMN(REFERENCEMENT_ACCESSOIRES[[#Headers],[TYPE DE DOCUMENT DE REFERENCE]])))))</f>
        <v/>
      </c>
      <c r="G397" s="2" t="str">
        <f ca="1">IF('PR-tampon'!E363="","",IF('PR-tampon'!E363=0,"",INDIRECT(NOM_FR_ACCESSOIRES&amp;ADDRESS('PR-tampon'!$E363,COLUMN(REFERENCEMENT_ACCESSOIRES[[#Headers],[REF]])))))</f>
        <v/>
      </c>
      <c r="H397" s="8" t="str">
        <f ca="1">IF('PR-tampon'!E363="","",IF('PR-tampon'!E363=0,"",INDIRECT(NOM_FR_ACCESSOIRES&amp;ADDRESS('PR-tampon'!$E363,COLUMN(REFERENCEMENT_ACCESSOIRES[[#Headers],[AVIS LIMITE AU]])))))</f>
        <v/>
      </c>
      <c r="I397" s="8" t="str">
        <f ca="1">IF('PR-tampon'!E363="","",IF('PR-tampon'!E363=0,"",INDIRECT(NOM_FR_ACCESSOIRES&amp;ADDRESS('PR-tampon'!$E363,COLUMN(REFERENCEMENT_ACCESSOIRES[[#Headers],[TC/TNC
dans le domaine d''emploi visé]])))))</f>
        <v/>
      </c>
      <c r="J397" s="30" t="str">
        <f ca="1">IF('PR-tampon'!E363="","",IF('PR-tampon'!E363=0,"",INDIRECT(NOM_FR_ACCESSOIRES&amp;ADDRESS('PR-tampon'!$E363,COLUMN(REFERENCEMENT_ACCESSOIRES[[#Headers],[TYPE DE POSE]])))))</f>
        <v/>
      </c>
      <c r="K397" s="30" t="str">
        <f ca="1">IF('PR-tampon'!E363="","",IF('PR-tampon'!E363=0,"",IF(INDIRECT(NOM_FR_ACCESSOIRES&amp;ADDRESS('PR-tampon'!$E363,COLUMN(REFERENCEMENT_ACCESSOIRES[[#Headers],[OBSERVATIONS SUR DOMAINE D''EMPLOI]])))=0,"",INDIRECT(NOM_FR_ACCESSOIRES&amp;ADDRESS('PR-tampon'!$E363,COLUMN(REFERENCEMENT_ACCESSOIRES[[#Headers],[OBSERVATIONS SUR DOMAINE D''EMPLOI]]))))))</f>
        <v/>
      </c>
      <c r="L397" s="30" t="str">
        <f ca="1">IF('PR-tampon'!$E363="","",IF('PR-tampon'!$E363=0,"",INDIRECT(NOM_FR_ACCESSOIRES&amp;ADDRESS('PR-tampon'!$E363,COLUMN(REFERENCEMENT_ACCESSOIRES[[#Headers],[REVETEMENT VISE]])))))</f>
        <v/>
      </c>
      <c r="M397" s="30" t="str">
        <f ca="1">IF('PR-tampon'!$E363="","",IF('PR-tampon'!$E363=0,"",IF(INDIRECT(NOM_FR_ACCESSOIRES&amp;ADDRESS('PR-tampon'!$E363,COLUMN(REFERENCEMENT_ACCESSOIRES[[#Headers],[PRODUITS D''ETANCHEITE]])))=0,"",INDIRECT(NOM_FR_ACCESSOIRES&amp;ADDRESS('PR-tampon'!$E363,COLUMN(REFERENCEMENT_ACCESSOIRES[[#Headers],[PRODUITS D''ETANCHEITE]]))))))</f>
        <v/>
      </c>
      <c r="N397" s="30" t="str">
        <f ca="1">IF('PR-tampon'!$E363="","",IF('PR-tampon'!$E363=0,"",INDIRECT(NOM_FR_ACCESSOIRES&amp;ADDRESS('PR-tampon'!$E363,COLUMN(REFERENCEMENT_ACCESSOIRES[[#Headers],[CHAPE OU MORTIER VISE]])))))</f>
        <v/>
      </c>
      <c r="O397" s="30" t="str">
        <f ca="1">IF('PR-tampon'!$E363="","",IF('PR-tampon'!$E363=0,"",IF(INDIRECT(NOM_FR_ACCESSOIRES&amp;ADDRESS('PR-tampon'!$E363,COLUMN(REFERENCEMENT_ACCESSOIRES[[#Headers],[RESULTAT TYPE ISOLANT]])))=0,"",INDIRECT(NOM_FR_ACCESSOIRES&amp;ADDRESS('PR-tampon'!$E363,COLUMN(REFERENCEMENT_ACCESSOIRES[[#Headers],[RESULTAT TYPE ISOLANT]]))))))</f>
        <v/>
      </c>
    </row>
    <row r="398" spans="2:15" ht="70.150000000000006" customHeight="1" x14ac:dyDescent="0.25">
      <c r="B398" s="8" t="str">
        <f ca="1">IF('PR-tampon'!E364="","",IF('PR-tampon'!E364=0,"",INDIRECT(NOM_FR_ACCESSOIRES&amp;ADDRESS('PR-tampon'!$E364,COLUMN(REFERENCEMENT_ACCESSOIRES[[#Headers],[DATE REFERENCEMENT]])))))</f>
        <v/>
      </c>
      <c r="C398" s="2" t="str">
        <f ca="1">IF('PR-tampon'!E364="","",IF('PR-tampon'!E364=0,"",INDIRECT(NOM_FR_ACCESSOIRES&amp;ADDRESS('PR-tampon'!$E364,COLUMN(REFERENCEMENT_ACCESSOIRES[[#Headers],[TYPE DE PROCEDE]])))))</f>
        <v/>
      </c>
      <c r="D398" s="2" t="str">
        <f ca="1">IF('PR-tampon'!E364="","",IF('PR-tampon'!E364=0,"",INDIRECT(NOM_FR_ACCESSOIRES&amp;ADDRESS('PR-tampon'!$E364,COLUMN(REFERENCEMENT_ACCESSOIRES[[#Headers],[NOM COMMERCIAL DU PROCEDE]])))))</f>
        <v/>
      </c>
      <c r="E398" s="2" t="str">
        <f ca="1">IF('PR-tampon'!E364="","",IF('PR-tampon'!E364=0,"",INDIRECT(NOM_FR_ACCESSOIRES&amp;ADDRESS('PR-tampon'!$E364,COLUMN(REFERENCEMENT_ACCESSOIRES[[#Headers],[FABRICANT/TITULAIRE]])))))</f>
        <v/>
      </c>
      <c r="F398" s="2" t="str">
        <f ca="1">IF('PR-tampon'!E364="","",IF('PR-tampon'!E364=0,"",INDIRECT(NOM_FR_ACCESSOIRES&amp;ADDRESS('PR-tampon'!$E364,COLUMN(REFERENCEMENT_ACCESSOIRES[[#Headers],[TYPE DE DOCUMENT DE REFERENCE]])))))</f>
        <v/>
      </c>
      <c r="G398" s="2" t="str">
        <f ca="1">IF('PR-tampon'!E364="","",IF('PR-tampon'!E364=0,"",INDIRECT(NOM_FR_ACCESSOIRES&amp;ADDRESS('PR-tampon'!$E364,COLUMN(REFERENCEMENT_ACCESSOIRES[[#Headers],[REF]])))))</f>
        <v/>
      </c>
      <c r="H398" s="8" t="str">
        <f ca="1">IF('PR-tampon'!E364="","",IF('PR-tampon'!E364=0,"",INDIRECT(NOM_FR_ACCESSOIRES&amp;ADDRESS('PR-tampon'!$E364,COLUMN(REFERENCEMENT_ACCESSOIRES[[#Headers],[AVIS LIMITE AU]])))))</f>
        <v/>
      </c>
      <c r="I398" s="8" t="str">
        <f ca="1">IF('PR-tampon'!E364="","",IF('PR-tampon'!E364=0,"",INDIRECT(NOM_FR_ACCESSOIRES&amp;ADDRESS('PR-tampon'!$E364,COLUMN(REFERENCEMENT_ACCESSOIRES[[#Headers],[TC/TNC
dans le domaine d''emploi visé]])))))</f>
        <v/>
      </c>
      <c r="J398" s="30" t="str">
        <f ca="1">IF('PR-tampon'!E364="","",IF('PR-tampon'!E364=0,"",INDIRECT(NOM_FR_ACCESSOIRES&amp;ADDRESS('PR-tampon'!$E364,COLUMN(REFERENCEMENT_ACCESSOIRES[[#Headers],[TYPE DE POSE]])))))</f>
        <v/>
      </c>
      <c r="K398" s="30" t="str">
        <f ca="1">IF('PR-tampon'!E364="","",IF('PR-tampon'!E364=0,"",IF(INDIRECT(NOM_FR_ACCESSOIRES&amp;ADDRESS('PR-tampon'!$E364,COLUMN(REFERENCEMENT_ACCESSOIRES[[#Headers],[OBSERVATIONS SUR DOMAINE D''EMPLOI]])))=0,"",INDIRECT(NOM_FR_ACCESSOIRES&amp;ADDRESS('PR-tampon'!$E364,COLUMN(REFERENCEMENT_ACCESSOIRES[[#Headers],[OBSERVATIONS SUR DOMAINE D''EMPLOI]]))))))</f>
        <v/>
      </c>
      <c r="L398" s="30" t="str">
        <f ca="1">IF('PR-tampon'!$E364="","",IF('PR-tampon'!$E364=0,"",INDIRECT(NOM_FR_ACCESSOIRES&amp;ADDRESS('PR-tampon'!$E364,COLUMN(REFERENCEMENT_ACCESSOIRES[[#Headers],[REVETEMENT VISE]])))))</f>
        <v/>
      </c>
      <c r="M398" s="30" t="str">
        <f ca="1">IF('PR-tampon'!$E364="","",IF('PR-tampon'!$E364=0,"",IF(INDIRECT(NOM_FR_ACCESSOIRES&amp;ADDRESS('PR-tampon'!$E364,COLUMN(REFERENCEMENT_ACCESSOIRES[[#Headers],[PRODUITS D''ETANCHEITE]])))=0,"",INDIRECT(NOM_FR_ACCESSOIRES&amp;ADDRESS('PR-tampon'!$E364,COLUMN(REFERENCEMENT_ACCESSOIRES[[#Headers],[PRODUITS D''ETANCHEITE]]))))))</f>
        <v/>
      </c>
      <c r="N398" s="30" t="str">
        <f ca="1">IF('PR-tampon'!$E364="","",IF('PR-tampon'!$E364=0,"",INDIRECT(NOM_FR_ACCESSOIRES&amp;ADDRESS('PR-tampon'!$E364,COLUMN(REFERENCEMENT_ACCESSOIRES[[#Headers],[CHAPE OU MORTIER VISE]])))))</f>
        <v/>
      </c>
      <c r="O398" s="30" t="str">
        <f ca="1">IF('PR-tampon'!$E364="","",IF('PR-tampon'!$E364=0,"",IF(INDIRECT(NOM_FR_ACCESSOIRES&amp;ADDRESS('PR-tampon'!$E364,COLUMN(REFERENCEMENT_ACCESSOIRES[[#Headers],[RESULTAT TYPE ISOLANT]])))=0,"",INDIRECT(NOM_FR_ACCESSOIRES&amp;ADDRESS('PR-tampon'!$E364,COLUMN(REFERENCEMENT_ACCESSOIRES[[#Headers],[RESULTAT TYPE ISOLANT]]))))))</f>
        <v/>
      </c>
    </row>
    <row r="399" spans="2:15" ht="70.150000000000006" customHeight="1" x14ac:dyDescent="0.25">
      <c r="B399" s="8" t="str">
        <f ca="1">IF('PR-tampon'!E365="","",IF('PR-tampon'!E365=0,"",INDIRECT(NOM_FR_ACCESSOIRES&amp;ADDRESS('PR-tampon'!$E365,COLUMN(REFERENCEMENT_ACCESSOIRES[[#Headers],[DATE REFERENCEMENT]])))))</f>
        <v/>
      </c>
      <c r="C399" s="2" t="str">
        <f ca="1">IF('PR-tampon'!E365="","",IF('PR-tampon'!E365=0,"",INDIRECT(NOM_FR_ACCESSOIRES&amp;ADDRESS('PR-tampon'!$E365,COLUMN(REFERENCEMENT_ACCESSOIRES[[#Headers],[TYPE DE PROCEDE]])))))</f>
        <v/>
      </c>
      <c r="D399" s="2" t="str">
        <f ca="1">IF('PR-tampon'!E365="","",IF('PR-tampon'!E365=0,"",INDIRECT(NOM_FR_ACCESSOIRES&amp;ADDRESS('PR-tampon'!$E365,COLUMN(REFERENCEMENT_ACCESSOIRES[[#Headers],[NOM COMMERCIAL DU PROCEDE]])))))</f>
        <v/>
      </c>
      <c r="E399" s="2" t="str">
        <f ca="1">IF('PR-tampon'!E365="","",IF('PR-tampon'!E365=0,"",INDIRECT(NOM_FR_ACCESSOIRES&amp;ADDRESS('PR-tampon'!$E365,COLUMN(REFERENCEMENT_ACCESSOIRES[[#Headers],[FABRICANT/TITULAIRE]])))))</f>
        <v/>
      </c>
      <c r="F399" s="2" t="str">
        <f ca="1">IF('PR-tampon'!E365="","",IF('PR-tampon'!E365=0,"",INDIRECT(NOM_FR_ACCESSOIRES&amp;ADDRESS('PR-tampon'!$E365,COLUMN(REFERENCEMENT_ACCESSOIRES[[#Headers],[TYPE DE DOCUMENT DE REFERENCE]])))))</f>
        <v/>
      </c>
      <c r="G399" s="2" t="str">
        <f ca="1">IF('PR-tampon'!E365="","",IF('PR-tampon'!E365=0,"",INDIRECT(NOM_FR_ACCESSOIRES&amp;ADDRESS('PR-tampon'!$E365,COLUMN(REFERENCEMENT_ACCESSOIRES[[#Headers],[REF]])))))</f>
        <v/>
      </c>
      <c r="H399" s="8" t="str">
        <f ca="1">IF('PR-tampon'!E365="","",IF('PR-tampon'!E365=0,"",INDIRECT(NOM_FR_ACCESSOIRES&amp;ADDRESS('PR-tampon'!$E365,COLUMN(REFERENCEMENT_ACCESSOIRES[[#Headers],[AVIS LIMITE AU]])))))</f>
        <v/>
      </c>
      <c r="I399" s="8" t="str">
        <f ca="1">IF('PR-tampon'!E365="","",IF('PR-tampon'!E365=0,"",INDIRECT(NOM_FR_ACCESSOIRES&amp;ADDRESS('PR-tampon'!$E365,COLUMN(REFERENCEMENT_ACCESSOIRES[[#Headers],[TC/TNC
dans le domaine d''emploi visé]])))))</f>
        <v/>
      </c>
      <c r="J399" s="30" t="str">
        <f ca="1">IF('PR-tampon'!E365="","",IF('PR-tampon'!E365=0,"",INDIRECT(NOM_FR_ACCESSOIRES&amp;ADDRESS('PR-tampon'!$E365,COLUMN(REFERENCEMENT_ACCESSOIRES[[#Headers],[TYPE DE POSE]])))))</f>
        <v/>
      </c>
      <c r="K399" s="30" t="str">
        <f ca="1">IF('PR-tampon'!E365="","",IF('PR-tampon'!E365=0,"",IF(INDIRECT(NOM_FR_ACCESSOIRES&amp;ADDRESS('PR-tampon'!$E365,COLUMN(REFERENCEMENT_ACCESSOIRES[[#Headers],[OBSERVATIONS SUR DOMAINE D''EMPLOI]])))=0,"",INDIRECT(NOM_FR_ACCESSOIRES&amp;ADDRESS('PR-tampon'!$E365,COLUMN(REFERENCEMENT_ACCESSOIRES[[#Headers],[OBSERVATIONS SUR DOMAINE D''EMPLOI]]))))))</f>
        <v/>
      </c>
      <c r="L399" s="30" t="str">
        <f ca="1">IF('PR-tampon'!$E365="","",IF('PR-tampon'!$E365=0,"",INDIRECT(NOM_FR_ACCESSOIRES&amp;ADDRESS('PR-tampon'!$E365,COLUMN(REFERENCEMENT_ACCESSOIRES[[#Headers],[REVETEMENT VISE]])))))</f>
        <v/>
      </c>
      <c r="M399" s="30" t="str">
        <f ca="1">IF('PR-tampon'!$E365="","",IF('PR-tampon'!$E365=0,"",IF(INDIRECT(NOM_FR_ACCESSOIRES&amp;ADDRESS('PR-tampon'!$E365,COLUMN(REFERENCEMENT_ACCESSOIRES[[#Headers],[PRODUITS D''ETANCHEITE]])))=0,"",INDIRECT(NOM_FR_ACCESSOIRES&amp;ADDRESS('PR-tampon'!$E365,COLUMN(REFERENCEMENT_ACCESSOIRES[[#Headers],[PRODUITS D''ETANCHEITE]]))))))</f>
        <v/>
      </c>
      <c r="N399" s="30" t="str">
        <f ca="1">IF('PR-tampon'!$E365="","",IF('PR-tampon'!$E365=0,"",INDIRECT(NOM_FR_ACCESSOIRES&amp;ADDRESS('PR-tampon'!$E365,COLUMN(REFERENCEMENT_ACCESSOIRES[[#Headers],[CHAPE OU MORTIER VISE]])))))</f>
        <v/>
      </c>
      <c r="O399" s="30" t="str">
        <f ca="1">IF('PR-tampon'!$E365="","",IF('PR-tampon'!$E365=0,"",IF(INDIRECT(NOM_FR_ACCESSOIRES&amp;ADDRESS('PR-tampon'!$E365,COLUMN(REFERENCEMENT_ACCESSOIRES[[#Headers],[RESULTAT TYPE ISOLANT]])))=0,"",INDIRECT(NOM_FR_ACCESSOIRES&amp;ADDRESS('PR-tampon'!$E365,COLUMN(REFERENCEMENT_ACCESSOIRES[[#Headers],[RESULTAT TYPE ISOLANT]]))))))</f>
        <v/>
      </c>
    </row>
    <row r="400" spans="2:15" ht="70.150000000000006" customHeight="1" x14ac:dyDescent="0.25">
      <c r="B400" s="8" t="str">
        <f ca="1">IF('PR-tampon'!E366="","",IF('PR-tampon'!E366=0,"",INDIRECT(NOM_FR_ACCESSOIRES&amp;ADDRESS('PR-tampon'!$E366,COLUMN(REFERENCEMENT_ACCESSOIRES[[#Headers],[DATE REFERENCEMENT]])))))</f>
        <v/>
      </c>
      <c r="C400" s="2" t="str">
        <f ca="1">IF('PR-tampon'!E366="","",IF('PR-tampon'!E366=0,"",INDIRECT(NOM_FR_ACCESSOIRES&amp;ADDRESS('PR-tampon'!$E366,COLUMN(REFERENCEMENT_ACCESSOIRES[[#Headers],[TYPE DE PROCEDE]])))))</f>
        <v/>
      </c>
      <c r="D400" s="2" t="str">
        <f ca="1">IF('PR-tampon'!E366="","",IF('PR-tampon'!E366=0,"",INDIRECT(NOM_FR_ACCESSOIRES&amp;ADDRESS('PR-tampon'!$E366,COLUMN(REFERENCEMENT_ACCESSOIRES[[#Headers],[NOM COMMERCIAL DU PROCEDE]])))))</f>
        <v/>
      </c>
      <c r="E400" s="2" t="str">
        <f ca="1">IF('PR-tampon'!E366="","",IF('PR-tampon'!E366=0,"",INDIRECT(NOM_FR_ACCESSOIRES&amp;ADDRESS('PR-tampon'!$E366,COLUMN(REFERENCEMENT_ACCESSOIRES[[#Headers],[FABRICANT/TITULAIRE]])))))</f>
        <v/>
      </c>
      <c r="F400" s="2" t="str">
        <f ca="1">IF('PR-tampon'!E366="","",IF('PR-tampon'!E366=0,"",INDIRECT(NOM_FR_ACCESSOIRES&amp;ADDRESS('PR-tampon'!$E366,COLUMN(REFERENCEMENT_ACCESSOIRES[[#Headers],[TYPE DE DOCUMENT DE REFERENCE]])))))</f>
        <v/>
      </c>
      <c r="G400" s="2" t="str">
        <f ca="1">IF('PR-tampon'!E366="","",IF('PR-tampon'!E366=0,"",INDIRECT(NOM_FR_ACCESSOIRES&amp;ADDRESS('PR-tampon'!$E366,COLUMN(REFERENCEMENT_ACCESSOIRES[[#Headers],[REF]])))))</f>
        <v/>
      </c>
      <c r="H400" s="8" t="str">
        <f ca="1">IF('PR-tampon'!E366="","",IF('PR-tampon'!E366=0,"",INDIRECT(NOM_FR_ACCESSOIRES&amp;ADDRESS('PR-tampon'!$E366,COLUMN(REFERENCEMENT_ACCESSOIRES[[#Headers],[AVIS LIMITE AU]])))))</f>
        <v/>
      </c>
      <c r="I400" s="8" t="str">
        <f ca="1">IF('PR-tampon'!E366="","",IF('PR-tampon'!E366=0,"",INDIRECT(NOM_FR_ACCESSOIRES&amp;ADDRESS('PR-tampon'!$E366,COLUMN(REFERENCEMENT_ACCESSOIRES[[#Headers],[TC/TNC
dans le domaine d''emploi visé]])))))</f>
        <v/>
      </c>
      <c r="J400" s="30" t="str">
        <f ca="1">IF('PR-tampon'!E366="","",IF('PR-tampon'!E366=0,"",INDIRECT(NOM_FR_ACCESSOIRES&amp;ADDRESS('PR-tampon'!$E366,COLUMN(REFERENCEMENT_ACCESSOIRES[[#Headers],[TYPE DE POSE]])))))</f>
        <v/>
      </c>
      <c r="K400" s="30" t="str">
        <f ca="1">IF('PR-tampon'!E366="","",IF('PR-tampon'!E366=0,"",IF(INDIRECT(NOM_FR_ACCESSOIRES&amp;ADDRESS('PR-tampon'!$E366,COLUMN(REFERENCEMENT_ACCESSOIRES[[#Headers],[OBSERVATIONS SUR DOMAINE D''EMPLOI]])))=0,"",INDIRECT(NOM_FR_ACCESSOIRES&amp;ADDRESS('PR-tampon'!$E366,COLUMN(REFERENCEMENT_ACCESSOIRES[[#Headers],[OBSERVATIONS SUR DOMAINE D''EMPLOI]]))))))</f>
        <v/>
      </c>
      <c r="L400" s="30" t="str">
        <f ca="1">IF('PR-tampon'!$E366="","",IF('PR-tampon'!$E366=0,"",INDIRECT(NOM_FR_ACCESSOIRES&amp;ADDRESS('PR-tampon'!$E366,COLUMN(REFERENCEMENT_ACCESSOIRES[[#Headers],[REVETEMENT VISE]])))))</f>
        <v/>
      </c>
      <c r="M400" s="30" t="str">
        <f ca="1">IF('PR-tampon'!$E366="","",IF('PR-tampon'!$E366=0,"",IF(INDIRECT(NOM_FR_ACCESSOIRES&amp;ADDRESS('PR-tampon'!$E366,COLUMN(REFERENCEMENT_ACCESSOIRES[[#Headers],[PRODUITS D''ETANCHEITE]])))=0,"",INDIRECT(NOM_FR_ACCESSOIRES&amp;ADDRESS('PR-tampon'!$E366,COLUMN(REFERENCEMENT_ACCESSOIRES[[#Headers],[PRODUITS D''ETANCHEITE]]))))))</f>
        <v/>
      </c>
      <c r="N400" s="30" t="str">
        <f ca="1">IF('PR-tampon'!$E366="","",IF('PR-tampon'!$E366=0,"",INDIRECT(NOM_FR_ACCESSOIRES&amp;ADDRESS('PR-tampon'!$E366,COLUMN(REFERENCEMENT_ACCESSOIRES[[#Headers],[CHAPE OU MORTIER VISE]])))))</f>
        <v/>
      </c>
      <c r="O400" s="30" t="str">
        <f ca="1">IF('PR-tampon'!$E366="","",IF('PR-tampon'!$E366=0,"",IF(INDIRECT(NOM_FR_ACCESSOIRES&amp;ADDRESS('PR-tampon'!$E366,COLUMN(REFERENCEMENT_ACCESSOIRES[[#Headers],[RESULTAT TYPE ISOLANT]])))=0,"",INDIRECT(NOM_FR_ACCESSOIRES&amp;ADDRESS('PR-tampon'!$E366,COLUMN(REFERENCEMENT_ACCESSOIRES[[#Headers],[RESULTAT TYPE ISOLANT]]))))))</f>
        <v/>
      </c>
    </row>
    <row r="401" spans="2:15" ht="70.150000000000006" customHeight="1" x14ac:dyDescent="0.25">
      <c r="B401" s="8" t="str">
        <f ca="1">IF('PR-tampon'!E367="","",IF('PR-tampon'!E367=0,"",INDIRECT(NOM_FR_ACCESSOIRES&amp;ADDRESS('PR-tampon'!$E367,COLUMN(REFERENCEMENT_ACCESSOIRES[[#Headers],[DATE REFERENCEMENT]])))))</f>
        <v/>
      </c>
      <c r="C401" s="2" t="str">
        <f ca="1">IF('PR-tampon'!E367="","",IF('PR-tampon'!E367=0,"",INDIRECT(NOM_FR_ACCESSOIRES&amp;ADDRESS('PR-tampon'!$E367,COLUMN(REFERENCEMENT_ACCESSOIRES[[#Headers],[TYPE DE PROCEDE]])))))</f>
        <v/>
      </c>
      <c r="D401" s="2" t="str">
        <f ca="1">IF('PR-tampon'!E367="","",IF('PR-tampon'!E367=0,"",INDIRECT(NOM_FR_ACCESSOIRES&amp;ADDRESS('PR-tampon'!$E367,COLUMN(REFERENCEMENT_ACCESSOIRES[[#Headers],[NOM COMMERCIAL DU PROCEDE]])))))</f>
        <v/>
      </c>
      <c r="E401" s="2" t="str">
        <f ca="1">IF('PR-tampon'!E367="","",IF('PR-tampon'!E367=0,"",INDIRECT(NOM_FR_ACCESSOIRES&amp;ADDRESS('PR-tampon'!$E367,COLUMN(REFERENCEMENT_ACCESSOIRES[[#Headers],[FABRICANT/TITULAIRE]])))))</f>
        <v/>
      </c>
      <c r="F401" s="2" t="str">
        <f ca="1">IF('PR-tampon'!E367="","",IF('PR-tampon'!E367=0,"",INDIRECT(NOM_FR_ACCESSOIRES&amp;ADDRESS('PR-tampon'!$E367,COLUMN(REFERENCEMENT_ACCESSOIRES[[#Headers],[TYPE DE DOCUMENT DE REFERENCE]])))))</f>
        <v/>
      </c>
      <c r="G401" s="2" t="str">
        <f ca="1">IF('PR-tampon'!E367="","",IF('PR-tampon'!E367=0,"",INDIRECT(NOM_FR_ACCESSOIRES&amp;ADDRESS('PR-tampon'!$E367,COLUMN(REFERENCEMENT_ACCESSOIRES[[#Headers],[REF]])))))</f>
        <v/>
      </c>
      <c r="H401" s="8" t="str">
        <f ca="1">IF('PR-tampon'!E367="","",IF('PR-tampon'!E367=0,"",INDIRECT(NOM_FR_ACCESSOIRES&amp;ADDRESS('PR-tampon'!$E367,COLUMN(REFERENCEMENT_ACCESSOIRES[[#Headers],[AVIS LIMITE AU]])))))</f>
        <v/>
      </c>
      <c r="I401" s="8" t="str">
        <f ca="1">IF('PR-tampon'!E367="","",IF('PR-tampon'!E367=0,"",INDIRECT(NOM_FR_ACCESSOIRES&amp;ADDRESS('PR-tampon'!$E367,COLUMN(REFERENCEMENT_ACCESSOIRES[[#Headers],[TC/TNC
dans le domaine d''emploi visé]])))))</f>
        <v/>
      </c>
      <c r="J401" s="30" t="str">
        <f ca="1">IF('PR-tampon'!E367="","",IF('PR-tampon'!E367=0,"",INDIRECT(NOM_FR_ACCESSOIRES&amp;ADDRESS('PR-tampon'!$E367,COLUMN(REFERENCEMENT_ACCESSOIRES[[#Headers],[TYPE DE POSE]])))))</f>
        <v/>
      </c>
      <c r="K401" s="30" t="str">
        <f ca="1">IF('PR-tampon'!E367="","",IF('PR-tampon'!E367=0,"",IF(INDIRECT(NOM_FR_ACCESSOIRES&amp;ADDRESS('PR-tampon'!$E367,COLUMN(REFERENCEMENT_ACCESSOIRES[[#Headers],[OBSERVATIONS SUR DOMAINE D''EMPLOI]])))=0,"",INDIRECT(NOM_FR_ACCESSOIRES&amp;ADDRESS('PR-tampon'!$E367,COLUMN(REFERENCEMENT_ACCESSOIRES[[#Headers],[OBSERVATIONS SUR DOMAINE D''EMPLOI]]))))))</f>
        <v/>
      </c>
      <c r="L401" s="30" t="str">
        <f ca="1">IF('PR-tampon'!$E367="","",IF('PR-tampon'!$E367=0,"",INDIRECT(NOM_FR_ACCESSOIRES&amp;ADDRESS('PR-tampon'!$E367,COLUMN(REFERENCEMENT_ACCESSOIRES[[#Headers],[REVETEMENT VISE]])))))</f>
        <v/>
      </c>
      <c r="M401" s="30" t="str">
        <f ca="1">IF('PR-tampon'!$E367="","",IF('PR-tampon'!$E367=0,"",IF(INDIRECT(NOM_FR_ACCESSOIRES&amp;ADDRESS('PR-tampon'!$E367,COLUMN(REFERENCEMENT_ACCESSOIRES[[#Headers],[PRODUITS D''ETANCHEITE]])))=0,"",INDIRECT(NOM_FR_ACCESSOIRES&amp;ADDRESS('PR-tampon'!$E367,COLUMN(REFERENCEMENT_ACCESSOIRES[[#Headers],[PRODUITS D''ETANCHEITE]]))))))</f>
        <v/>
      </c>
      <c r="N401" s="30" t="str">
        <f ca="1">IF('PR-tampon'!$E367="","",IF('PR-tampon'!$E367=0,"",INDIRECT(NOM_FR_ACCESSOIRES&amp;ADDRESS('PR-tampon'!$E367,COLUMN(REFERENCEMENT_ACCESSOIRES[[#Headers],[CHAPE OU MORTIER VISE]])))))</f>
        <v/>
      </c>
      <c r="O401" s="30" t="str">
        <f ca="1">IF('PR-tampon'!$E367="","",IF('PR-tampon'!$E367=0,"",IF(INDIRECT(NOM_FR_ACCESSOIRES&amp;ADDRESS('PR-tampon'!$E367,COLUMN(REFERENCEMENT_ACCESSOIRES[[#Headers],[RESULTAT TYPE ISOLANT]])))=0,"",INDIRECT(NOM_FR_ACCESSOIRES&amp;ADDRESS('PR-tampon'!$E367,COLUMN(REFERENCEMENT_ACCESSOIRES[[#Headers],[RESULTAT TYPE ISOLANT]]))))))</f>
        <v/>
      </c>
    </row>
    <row r="402" spans="2:15" ht="70.150000000000006" customHeight="1" x14ac:dyDescent="0.25">
      <c r="B402" s="8" t="str">
        <f ca="1">IF('PR-tampon'!E368="","",IF('PR-tampon'!E368=0,"",INDIRECT(NOM_FR_ACCESSOIRES&amp;ADDRESS('PR-tampon'!$E368,COLUMN(REFERENCEMENT_ACCESSOIRES[[#Headers],[DATE REFERENCEMENT]])))))</f>
        <v/>
      </c>
      <c r="C402" s="2" t="str">
        <f ca="1">IF('PR-tampon'!E368="","",IF('PR-tampon'!E368=0,"",INDIRECT(NOM_FR_ACCESSOIRES&amp;ADDRESS('PR-tampon'!$E368,COLUMN(REFERENCEMENT_ACCESSOIRES[[#Headers],[TYPE DE PROCEDE]])))))</f>
        <v/>
      </c>
      <c r="D402" s="2" t="str">
        <f ca="1">IF('PR-tampon'!E368="","",IF('PR-tampon'!E368=0,"",INDIRECT(NOM_FR_ACCESSOIRES&amp;ADDRESS('PR-tampon'!$E368,COLUMN(REFERENCEMENT_ACCESSOIRES[[#Headers],[NOM COMMERCIAL DU PROCEDE]])))))</f>
        <v/>
      </c>
      <c r="E402" s="2" t="str">
        <f ca="1">IF('PR-tampon'!E368="","",IF('PR-tampon'!E368=0,"",INDIRECT(NOM_FR_ACCESSOIRES&amp;ADDRESS('PR-tampon'!$E368,COLUMN(REFERENCEMENT_ACCESSOIRES[[#Headers],[FABRICANT/TITULAIRE]])))))</f>
        <v/>
      </c>
      <c r="F402" s="2" t="str">
        <f ca="1">IF('PR-tampon'!E368="","",IF('PR-tampon'!E368=0,"",INDIRECT(NOM_FR_ACCESSOIRES&amp;ADDRESS('PR-tampon'!$E368,COLUMN(REFERENCEMENT_ACCESSOIRES[[#Headers],[TYPE DE DOCUMENT DE REFERENCE]])))))</f>
        <v/>
      </c>
      <c r="G402" s="2" t="str">
        <f ca="1">IF('PR-tampon'!E368="","",IF('PR-tampon'!E368=0,"",INDIRECT(NOM_FR_ACCESSOIRES&amp;ADDRESS('PR-tampon'!$E368,COLUMN(REFERENCEMENT_ACCESSOIRES[[#Headers],[REF]])))))</f>
        <v/>
      </c>
      <c r="H402" s="8" t="str">
        <f ca="1">IF('PR-tampon'!E368="","",IF('PR-tampon'!E368=0,"",INDIRECT(NOM_FR_ACCESSOIRES&amp;ADDRESS('PR-tampon'!$E368,COLUMN(REFERENCEMENT_ACCESSOIRES[[#Headers],[AVIS LIMITE AU]])))))</f>
        <v/>
      </c>
      <c r="I402" s="8" t="str">
        <f ca="1">IF('PR-tampon'!E368="","",IF('PR-tampon'!E368=0,"",INDIRECT(NOM_FR_ACCESSOIRES&amp;ADDRESS('PR-tampon'!$E368,COLUMN(REFERENCEMENT_ACCESSOIRES[[#Headers],[TC/TNC
dans le domaine d''emploi visé]])))))</f>
        <v/>
      </c>
      <c r="J402" s="30" t="str">
        <f ca="1">IF('PR-tampon'!E368="","",IF('PR-tampon'!E368=0,"",INDIRECT(NOM_FR_ACCESSOIRES&amp;ADDRESS('PR-tampon'!$E368,COLUMN(REFERENCEMENT_ACCESSOIRES[[#Headers],[TYPE DE POSE]])))))</f>
        <v/>
      </c>
      <c r="K402" s="30" t="str">
        <f ca="1">IF('PR-tampon'!E368="","",IF('PR-tampon'!E368=0,"",IF(INDIRECT(NOM_FR_ACCESSOIRES&amp;ADDRESS('PR-tampon'!$E368,COLUMN(REFERENCEMENT_ACCESSOIRES[[#Headers],[OBSERVATIONS SUR DOMAINE D''EMPLOI]])))=0,"",INDIRECT(NOM_FR_ACCESSOIRES&amp;ADDRESS('PR-tampon'!$E368,COLUMN(REFERENCEMENT_ACCESSOIRES[[#Headers],[OBSERVATIONS SUR DOMAINE D''EMPLOI]]))))))</f>
        <v/>
      </c>
      <c r="L402" s="30" t="str">
        <f ca="1">IF('PR-tampon'!$E368="","",IF('PR-tampon'!$E368=0,"",INDIRECT(NOM_FR_ACCESSOIRES&amp;ADDRESS('PR-tampon'!$E368,COLUMN(REFERENCEMENT_ACCESSOIRES[[#Headers],[REVETEMENT VISE]])))))</f>
        <v/>
      </c>
      <c r="M402" s="30" t="str">
        <f ca="1">IF('PR-tampon'!$E368="","",IF('PR-tampon'!$E368=0,"",IF(INDIRECT(NOM_FR_ACCESSOIRES&amp;ADDRESS('PR-tampon'!$E368,COLUMN(REFERENCEMENT_ACCESSOIRES[[#Headers],[PRODUITS D''ETANCHEITE]])))=0,"",INDIRECT(NOM_FR_ACCESSOIRES&amp;ADDRESS('PR-tampon'!$E368,COLUMN(REFERENCEMENT_ACCESSOIRES[[#Headers],[PRODUITS D''ETANCHEITE]]))))))</f>
        <v/>
      </c>
      <c r="N402" s="30" t="str">
        <f ca="1">IF('PR-tampon'!$E368="","",IF('PR-tampon'!$E368=0,"",INDIRECT(NOM_FR_ACCESSOIRES&amp;ADDRESS('PR-tampon'!$E368,COLUMN(REFERENCEMENT_ACCESSOIRES[[#Headers],[CHAPE OU MORTIER VISE]])))))</f>
        <v/>
      </c>
      <c r="O402" s="30" t="str">
        <f ca="1">IF('PR-tampon'!$E368="","",IF('PR-tampon'!$E368=0,"",IF(INDIRECT(NOM_FR_ACCESSOIRES&amp;ADDRESS('PR-tampon'!$E368,COLUMN(REFERENCEMENT_ACCESSOIRES[[#Headers],[RESULTAT TYPE ISOLANT]])))=0,"",INDIRECT(NOM_FR_ACCESSOIRES&amp;ADDRESS('PR-tampon'!$E368,COLUMN(REFERENCEMENT_ACCESSOIRES[[#Headers],[RESULTAT TYPE ISOLANT]]))))))</f>
        <v/>
      </c>
    </row>
    <row r="403" spans="2:15" ht="70.150000000000006" customHeight="1" x14ac:dyDescent="0.25">
      <c r="B403" s="8" t="str">
        <f ca="1">IF('PR-tampon'!E369="","",IF('PR-tampon'!E369=0,"",INDIRECT(NOM_FR_ACCESSOIRES&amp;ADDRESS('PR-tampon'!$E369,COLUMN(REFERENCEMENT_ACCESSOIRES[[#Headers],[DATE REFERENCEMENT]])))))</f>
        <v/>
      </c>
      <c r="C403" s="2" t="str">
        <f ca="1">IF('PR-tampon'!E369="","",IF('PR-tampon'!E369=0,"",INDIRECT(NOM_FR_ACCESSOIRES&amp;ADDRESS('PR-tampon'!$E369,COLUMN(REFERENCEMENT_ACCESSOIRES[[#Headers],[TYPE DE PROCEDE]])))))</f>
        <v/>
      </c>
      <c r="D403" s="2" t="str">
        <f ca="1">IF('PR-tampon'!E369="","",IF('PR-tampon'!E369=0,"",INDIRECT(NOM_FR_ACCESSOIRES&amp;ADDRESS('PR-tampon'!$E369,COLUMN(REFERENCEMENT_ACCESSOIRES[[#Headers],[NOM COMMERCIAL DU PROCEDE]])))))</f>
        <v/>
      </c>
      <c r="E403" s="2" t="str">
        <f ca="1">IF('PR-tampon'!E369="","",IF('PR-tampon'!E369=0,"",INDIRECT(NOM_FR_ACCESSOIRES&amp;ADDRESS('PR-tampon'!$E369,COLUMN(REFERENCEMENT_ACCESSOIRES[[#Headers],[FABRICANT/TITULAIRE]])))))</f>
        <v/>
      </c>
      <c r="F403" s="2" t="str">
        <f ca="1">IF('PR-tampon'!E369="","",IF('PR-tampon'!E369=0,"",INDIRECT(NOM_FR_ACCESSOIRES&amp;ADDRESS('PR-tampon'!$E369,COLUMN(REFERENCEMENT_ACCESSOIRES[[#Headers],[TYPE DE DOCUMENT DE REFERENCE]])))))</f>
        <v/>
      </c>
      <c r="G403" s="2" t="str">
        <f ca="1">IF('PR-tampon'!E369="","",IF('PR-tampon'!E369=0,"",INDIRECT(NOM_FR_ACCESSOIRES&amp;ADDRESS('PR-tampon'!$E369,COLUMN(REFERENCEMENT_ACCESSOIRES[[#Headers],[REF]])))))</f>
        <v/>
      </c>
      <c r="H403" s="8" t="str">
        <f ca="1">IF('PR-tampon'!E369="","",IF('PR-tampon'!E369=0,"",INDIRECT(NOM_FR_ACCESSOIRES&amp;ADDRESS('PR-tampon'!$E369,COLUMN(REFERENCEMENT_ACCESSOIRES[[#Headers],[AVIS LIMITE AU]])))))</f>
        <v/>
      </c>
      <c r="I403" s="8" t="str">
        <f ca="1">IF('PR-tampon'!E369="","",IF('PR-tampon'!E369=0,"",INDIRECT(NOM_FR_ACCESSOIRES&amp;ADDRESS('PR-tampon'!$E369,COLUMN(REFERENCEMENT_ACCESSOIRES[[#Headers],[TC/TNC
dans le domaine d''emploi visé]])))))</f>
        <v/>
      </c>
      <c r="J403" s="30" t="str">
        <f ca="1">IF('PR-tampon'!E369="","",IF('PR-tampon'!E369=0,"",INDIRECT(NOM_FR_ACCESSOIRES&amp;ADDRESS('PR-tampon'!$E369,COLUMN(REFERENCEMENT_ACCESSOIRES[[#Headers],[TYPE DE POSE]])))))</f>
        <v/>
      </c>
      <c r="K403" s="30" t="str">
        <f ca="1">IF('PR-tampon'!E369="","",IF('PR-tampon'!E369=0,"",IF(INDIRECT(NOM_FR_ACCESSOIRES&amp;ADDRESS('PR-tampon'!$E369,COLUMN(REFERENCEMENT_ACCESSOIRES[[#Headers],[OBSERVATIONS SUR DOMAINE D''EMPLOI]])))=0,"",INDIRECT(NOM_FR_ACCESSOIRES&amp;ADDRESS('PR-tampon'!$E369,COLUMN(REFERENCEMENT_ACCESSOIRES[[#Headers],[OBSERVATIONS SUR DOMAINE D''EMPLOI]]))))))</f>
        <v/>
      </c>
      <c r="L403" s="30" t="str">
        <f ca="1">IF('PR-tampon'!$E369="","",IF('PR-tampon'!$E369=0,"",INDIRECT(NOM_FR_ACCESSOIRES&amp;ADDRESS('PR-tampon'!$E369,COLUMN(REFERENCEMENT_ACCESSOIRES[[#Headers],[REVETEMENT VISE]])))))</f>
        <v/>
      </c>
      <c r="M403" s="30" t="str">
        <f ca="1">IF('PR-tampon'!$E369="","",IF('PR-tampon'!$E369=0,"",IF(INDIRECT(NOM_FR_ACCESSOIRES&amp;ADDRESS('PR-tampon'!$E369,COLUMN(REFERENCEMENT_ACCESSOIRES[[#Headers],[PRODUITS D''ETANCHEITE]])))=0,"",INDIRECT(NOM_FR_ACCESSOIRES&amp;ADDRESS('PR-tampon'!$E369,COLUMN(REFERENCEMENT_ACCESSOIRES[[#Headers],[PRODUITS D''ETANCHEITE]]))))))</f>
        <v/>
      </c>
      <c r="N403" s="30" t="str">
        <f ca="1">IF('PR-tampon'!$E369="","",IF('PR-tampon'!$E369=0,"",INDIRECT(NOM_FR_ACCESSOIRES&amp;ADDRESS('PR-tampon'!$E369,COLUMN(REFERENCEMENT_ACCESSOIRES[[#Headers],[CHAPE OU MORTIER VISE]])))))</f>
        <v/>
      </c>
      <c r="O403" s="30" t="str">
        <f ca="1">IF('PR-tampon'!$E369="","",IF('PR-tampon'!$E369=0,"",IF(INDIRECT(NOM_FR_ACCESSOIRES&amp;ADDRESS('PR-tampon'!$E369,COLUMN(REFERENCEMENT_ACCESSOIRES[[#Headers],[RESULTAT TYPE ISOLANT]])))=0,"",INDIRECT(NOM_FR_ACCESSOIRES&amp;ADDRESS('PR-tampon'!$E369,COLUMN(REFERENCEMENT_ACCESSOIRES[[#Headers],[RESULTAT TYPE ISOLANT]]))))))</f>
        <v/>
      </c>
    </row>
    <row r="404" spans="2:15" ht="70.150000000000006" customHeight="1" x14ac:dyDescent="0.25">
      <c r="B404" s="8" t="str">
        <f ca="1">IF('PR-tampon'!E370="","",IF('PR-tampon'!E370=0,"",INDIRECT(NOM_FR_ACCESSOIRES&amp;ADDRESS('PR-tampon'!$E370,COLUMN(REFERENCEMENT_ACCESSOIRES[[#Headers],[DATE REFERENCEMENT]])))))</f>
        <v/>
      </c>
      <c r="C404" s="2" t="str">
        <f ca="1">IF('PR-tampon'!E370="","",IF('PR-tampon'!E370=0,"",INDIRECT(NOM_FR_ACCESSOIRES&amp;ADDRESS('PR-tampon'!$E370,COLUMN(REFERENCEMENT_ACCESSOIRES[[#Headers],[TYPE DE PROCEDE]])))))</f>
        <v/>
      </c>
      <c r="D404" s="2" t="str">
        <f ca="1">IF('PR-tampon'!E370="","",IF('PR-tampon'!E370=0,"",INDIRECT(NOM_FR_ACCESSOIRES&amp;ADDRESS('PR-tampon'!$E370,COLUMN(REFERENCEMENT_ACCESSOIRES[[#Headers],[NOM COMMERCIAL DU PROCEDE]])))))</f>
        <v/>
      </c>
      <c r="E404" s="2" t="str">
        <f ca="1">IF('PR-tampon'!E370="","",IF('PR-tampon'!E370=0,"",INDIRECT(NOM_FR_ACCESSOIRES&amp;ADDRESS('PR-tampon'!$E370,COLUMN(REFERENCEMENT_ACCESSOIRES[[#Headers],[FABRICANT/TITULAIRE]])))))</f>
        <v/>
      </c>
      <c r="F404" s="2" t="str">
        <f ca="1">IF('PR-tampon'!E370="","",IF('PR-tampon'!E370=0,"",INDIRECT(NOM_FR_ACCESSOIRES&amp;ADDRESS('PR-tampon'!$E370,COLUMN(REFERENCEMENT_ACCESSOIRES[[#Headers],[TYPE DE DOCUMENT DE REFERENCE]])))))</f>
        <v/>
      </c>
      <c r="G404" s="2" t="str">
        <f ca="1">IF('PR-tampon'!E370="","",IF('PR-tampon'!E370=0,"",INDIRECT(NOM_FR_ACCESSOIRES&amp;ADDRESS('PR-tampon'!$E370,COLUMN(REFERENCEMENT_ACCESSOIRES[[#Headers],[REF]])))))</f>
        <v/>
      </c>
      <c r="H404" s="8" t="str">
        <f ca="1">IF('PR-tampon'!E370="","",IF('PR-tampon'!E370=0,"",INDIRECT(NOM_FR_ACCESSOIRES&amp;ADDRESS('PR-tampon'!$E370,COLUMN(REFERENCEMENT_ACCESSOIRES[[#Headers],[AVIS LIMITE AU]])))))</f>
        <v/>
      </c>
      <c r="I404" s="8" t="str">
        <f ca="1">IF('PR-tampon'!E370="","",IF('PR-tampon'!E370=0,"",INDIRECT(NOM_FR_ACCESSOIRES&amp;ADDRESS('PR-tampon'!$E370,COLUMN(REFERENCEMENT_ACCESSOIRES[[#Headers],[TC/TNC
dans le domaine d''emploi visé]])))))</f>
        <v/>
      </c>
      <c r="J404" s="30" t="str">
        <f ca="1">IF('PR-tampon'!E370="","",IF('PR-tampon'!E370=0,"",INDIRECT(NOM_FR_ACCESSOIRES&amp;ADDRESS('PR-tampon'!$E370,COLUMN(REFERENCEMENT_ACCESSOIRES[[#Headers],[TYPE DE POSE]])))))</f>
        <v/>
      </c>
      <c r="K404" s="30" t="str">
        <f ca="1">IF('PR-tampon'!E370="","",IF('PR-tampon'!E370=0,"",IF(INDIRECT(NOM_FR_ACCESSOIRES&amp;ADDRESS('PR-tampon'!$E370,COLUMN(REFERENCEMENT_ACCESSOIRES[[#Headers],[OBSERVATIONS SUR DOMAINE D''EMPLOI]])))=0,"",INDIRECT(NOM_FR_ACCESSOIRES&amp;ADDRESS('PR-tampon'!$E370,COLUMN(REFERENCEMENT_ACCESSOIRES[[#Headers],[OBSERVATIONS SUR DOMAINE D''EMPLOI]]))))))</f>
        <v/>
      </c>
      <c r="L404" s="30" t="str">
        <f ca="1">IF('PR-tampon'!$E370="","",IF('PR-tampon'!$E370=0,"",INDIRECT(NOM_FR_ACCESSOIRES&amp;ADDRESS('PR-tampon'!$E370,COLUMN(REFERENCEMENT_ACCESSOIRES[[#Headers],[REVETEMENT VISE]])))))</f>
        <v/>
      </c>
      <c r="M404" s="30" t="str">
        <f ca="1">IF('PR-tampon'!$E370="","",IF('PR-tampon'!$E370=0,"",IF(INDIRECT(NOM_FR_ACCESSOIRES&amp;ADDRESS('PR-tampon'!$E370,COLUMN(REFERENCEMENT_ACCESSOIRES[[#Headers],[PRODUITS D''ETANCHEITE]])))=0,"",INDIRECT(NOM_FR_ACCESSOIRES&amp;ADDRESS('PR-tampon'!$E370,COLUMN(REFERENCEMENT_ACCESSOIRES[[#Headers],[PRODUITS D''ETANCHEITE]]))))))</f>
        <v/>
      </c>
      <c r="N404" s="30" t="str">
        <f ca="1">IF('PR-tampon'!$E370="","",IF('PR-tampon'!$E370=0,"",INDIRECT(NOM_FR_ACCESSOIRES&amp;ADDRESS('PR-tampon'!$E370,COLUMN(REFERENCEMENT_ACCESSOIRES[[#Headers],[CHAPE OU MORTIER VISE]])))))</f>
        <v/>
      </c>
      <c r="O404" s="30" t="str">
        <f ca="1">IF('PR-tampon'!$E370="","",IF('PR-tampon'!$E370=0,"",IF(INDIRECT(NOM_FR_ACCESSOIRES&amp;ADDRESS('PR-tampon'!$E370,COLUMN(REFERENCEMENT_ACCESSOIRES[[#Headers],[RESULTAT TYPE ISOLANT]])))=0,"",INDIRECT(NOM_FR_ACCESSOIRES&amp;ADDRESS('PR-tampon'!$E370,COLUMN(REFERENCEMENT_ACCESSOIRES[[#Headers],[RESULTAT TYPE ISOLANT]]))))))</f>
        <v/>
      </c>
    </row>
    <row r="405" spans="2:15" ht="70.150000000000006" customHeight="1" x14ac:dyDescent="0.25">
      <c r="B405" s="8" t="str">
        <f ca="1">IF('PR-tampon'!E371="","",IF('PR-tampon'!E371=0,"",INDIRECT(NOM_FR_ACCESSOIRES&amp;ADDRESS('PR-tampon'!$E371,COLUMN(REFERENCEMENT_ACCESSOIRES[[#Headers],[DATE REFERENCEMENT]])))))</f>
        <v/>
      </c>
      <c r="C405" s="2" t="str">
        <f ca="1">IF('PR-tampon'!E371="","",IF('PR-tampon'!E371=0,"",INDIRECT(NOM_FR_ACCESSOIRES&amp;ADDRESS('PR-tampon'!$E371,COLUMN(REFERENCEMENT_ACCESSOIRES[[#Headers],[TYPE DE PROCEDE]])))))</f>
        <v/>
      </c>
      <c r="D405" s="2" t="str">
        <f ca="1">IF('PR-tampon'!E371="","",IF('PR-tampon'!E371=0,"",INDIRECT(NOM_FR_ACCESSOIRES&amp;ADDRESS('PR-tampon'!$E371,COLUMN(REFERENCEMENT_ACCESSOIRES[[#Headers],[NOM COMMERCIAL DU PROCEDE]])))))</f>
        <v/>
      </c>
      <c r="E405" s="2" t="str">
        <f ca="1">IF('PR-tampon'!E371="","",IF('PR-tampon'!E371=0,"",INDIRECT(NOM_FR_ACCESSOIRES&amp;ADDRESS('PR-tampon'!$E371,COLUMN(REFERENCEMENT_ACCESSOIRES[[#Headers],[FABRICANT/TITULAIRE]])))))</f>
        <v/>
      </c>
      <c r="F405" s="2" t="str">
        <f ca="1">IF('PR-tampon'!E371="","",IF('PR-tampon'!E371=0,"",INDIRECT(NOM_FR_ACCESSOIRES&amp;ADDRESS('PR-tampon'!$E371,COLUMN(REFERENCEMENT_ACCESSOIRES[[#Headers],[TYPE DE DOCUMENT DE REFERENCE]])))))</f>
        <v/>
      </c>
      <c r="G405" s="2" t="str">
        <f ca="1">IF('PR-tampon'!E371="","",IF('PR-tampon'!E371=0,"",INDIRECT(NOM_FR_ACCESSOIRES&amp;ADDRESS('PR-tampon'!$E371,COLUMN(REFERENCEMENT_ACCESSOIRES[[#Headers],[REF]])))))</f>
        <v/>
      </c>
      <c r="H405" s="8" t="str">
        <f ca="1">IF('PR-tampon'!E371="","",IF('PR-tampon'!E371=0,"",INDIRECT(NOM_FR_ACCESSOIRES&amp;ADDRESS('PR-tampon'!$E371,COLUMN(REFERENCEMENT_ACCESSOIRES[[#Headers],[AVIS LIMITE AU]])))))</f>
        <v/>
      </c>
      <c r="I405" s="8" t="str">
        <f ca="1">IF('PR-tampon'!E371="","",IF('PR-tampon'!E371=0,"",INDIRECT(NOM_FR_ACCESSOIRES&amp;ADDRESS('PR-tampon'!$E371,COLUMN(REFERENCEMENT_ACCESSOIRES[[#Headers],[TC/TNC
dans le domaine d''emploi visé]])))))</f>
        <v/>
      </c>
      <c r="J405" s="30" t="str">
        <f ca="1">IF('PR-tampon'!E371="","",IF('PR-tampon'!E371=0,"",INDIRECT(NOM_FR_ACCESSOIRES&amp;ADDRESS('PR-tampon'!$E371,COLUMN(REFERENCEMENT_ACCESSOIRES[[#Headers],[TYPE DE POSE]])))))</f>
        <v/>
      </c>
      <c r="K405" s="30" t="str">
        <f ca="1">IF('PR-tampon'!E371="","",IF('PR-tampon'!E371=0,"",IF(INDIRECT(NOM_FR_ACCESSOIRES&amp;ADDRESS('PR-tampon'!$E371,COLUMN(REFERENCEMENT_ACCESSOIRES[[#Headers],[OBSERVATIONS SUR DOMAINE D''EMPLOI]])))=0,"",INDIRECT(NOM_FR_ACCESSOIRES&amp;ADDRESS('PR-tampon'!$E371,COLUMN(REFERENCEMENT_ACCESSOIRES[[#Headers],[OBSERVATIONS SUR DOMAINE D''EMPLOI]]))))))</f>
        <v/>
      </c>
      <c r="L405" s="30" t="str">
        <f ca="1">IF('PR-tampon'!$E371="","",IF('PR-tampon'!$E371=0,"",INDIRECT(NOM_FR_ACCESSOIRES&amp;ADDRESS('PR-tampon'!$E371,COLUMN(REFERENCEMENT_ACCESSOIRES[[#Headers],[REVETEMENT VISE]])))))</f>
        <v/>
      </c>
      <c r="M405" s="30" t="str">
        <f ca="1">IF('PR-tampon'!$E371="","",IF('PR-tampon'!$E371=0,"",IF(INDIRECT(NOM_FR_ACCESSOIRES&amp;ADDRESS('PR-tampon'!$E371,COLUMN(REFERENCEMENT_ACCESSOIRES[[#Headers],[PRODUITS D''ETANCHEITE]])))=0,"",INDIRECT(NOM_FR_ACCESSOIRES&amp;ADDRESS('PR-tampon'!$E371,COLUMN(REFERENCEMENT_ACCESSOIRES[[#Headers],[PRODUITS D''ETANCHEITE]]))))))</f>
        <v/>
      </c>
      <c r="N405" s="30" t="str">
        <f ca="1">IF('PR-tampon'!$E371="","",IF('PR-tampon'!$E371=0,"",INDIRECT(NOM_FR_ACCESSOIRES&amp;ADDRESS('PR-tampon'!$E371,COLUMN(REFERENCEMENT_ACCESSOIRES[[#Headers],[CHAPE OU MORTIER VISE]])))))</f>
        <v/>
      </c>
      <c r="O405" s="30" t="str">
        <f ca="1">IF('PR-tampon'!$E371="","",IF('PR-tampon'!$E371=0,"",IF(INDIRECT(NOM_FR_ACCESSOIRES&amp;ADDRESS('PR-tampon'!$E371,COLUMN(REFERENCEMENT_ACCESSOIRES[[#Headers],[RESULTAT TYPE ISOLANT]])))=0,"",INDIRECT(NOM_FR_ACCESSOIRES&amp;ADDRESS('PR-tampon'!$E371,COLUMN(REFERENCEMENT_ACCESSOIRES[[#Headers],[RESULTAT TYPE ISOLANT]]))))))</f>
        <v/>
      </c>
    </row>
    <row r="406" spans="2:15" ht="70.150000000000006" customHeight="1" x14ac:dyDescent="0.25">
      <c r="B406" s="8" t="str">
        <f ca="1">IF('PR-tampon'!E372="","",IF('PR-tampon'!E372=0,"",INDIRECT(NOM_FR_ACCESSOIRES&amp;ADDRESS('PR-tampon'!$E372,COLUMN(REFERENCEMENT_ACCESSOIRES[[#Headers],[DATE REFERENCEMENT]])))))</f>
        <v/>
      </c>
      <c r="C406" s="2" t="str">
        <f ca="1">IF('PR-tampon'!E372="","",IF('PR-tampon'!E372=0,"",INDIRECT(NOM_FR_ACCESSOIRES&amp;ADDRESS('PR-tampon'!$E372,COLUMN(REFERENCEMENT_ACCESSOIRES[[#Headers],[TYPE DE PROCEDE]])))))</f>
        <v/>
      </c>
      <c r="D406" s="2" t="str">
        <f ca="1">IF('PR-tampon'!E372="","",IF('PR-tampon'!E372=0,"",INDIRECT(NOM_FR_ACCESSOIRES&amp;ADDRESS('PR-tampon'!$E372,COLUMN(REFERENCEMENT_ACCESSOIRES[[#Headers],[NOM COMMERCIAL DU PROCEDE]])))))</f>
        <v/>
      </c>
      <c r="E406" s="2" t="str">
        <f ca="1">IF('PR-tampon'!E372="","",IF('PR-tampon'!E372=0,"",INDIRECT(NOM_FR_ACCESSOIRES&amp;ADDRESS('PR-tampon'!$E372,COLUMN(REFERENCEMENT_ACCESSOIRES[[#Headers],[FABRICANT/TITULAIRE]])))))</f>
        <v/>
      </c>
      <c r="F406" s="2" t="str">
        <f ca="1">IF('PR-tampon'!E372="","",IF('PR-tampon'!E372=0,"",INDIRECT(NOM_FR_ACCESSOIRES&amp;ADDRESS('PR-tampon'!$E372,COLUMN(REFERENCEMENT_ACCESSOIRES[[#Headers],[TYPE DE DOCUMENT DE REFERENCE]])))))</f>
        <v/>
      </c>
      <c r="G406" s="2" t="str">
        <f ca="1">IF('PR-tampon'!E372="","",IF('PR-tampon'!E372=0,"",INDIRECT(NOM_FR_ACCESSOIRES&amp;ADDRESS('PR-tampon'!$E372,COLUMN(REFERENCEMENT_ACCESSOIRES[[#Headers],[REF]])))))</f>
        <v/>
      </c>
      <c r="H406" s="8" t="str">
        <f ca="1">IF('PR-tampon'!E372="","",IF('PR-tampon'!E372=0,"",INDIRECT(NOM_FR_ACCESSOIRES&amp;ADDRESS('PR-tampon'!$E372,COLUMN(REFERENCEMENT_ACCESSOIRES[[#Headers],[AVIS LIMITE AU]])))))</f>
        <v/>
      </c>
      <c r="I406" s="8" t="str">
        <f ca="1">IF('PR-tampon'!E372="","",IF('PR-tampon'!E372=0,"",INDIRECT(NOM_FR_ACCESSOIRES&amp;ADDRESS('PR-tampon'!$E372,COLUMN(REFERENCEMENT_ACCESSOIRES[[#Headers],[TC/TNC
dans le domaine d''emploi visé]])))))</f>
        <v/>
      </c>
      <c r="J406" s="30" t="str">
        <f ca="1">IF('PR-tampon'!E372="","",IF('PR-tampon'!E372=0,"",INDIRECT(NOM_FR_ACCESSOIRES&amp;ADDRESS('PR-tampon'!$E372,COLUMN(REFERENCEMENT_ACCESSOIRES[[#Headers],[TYPE DE POSE]])))))</f>
        <v/>
      </c>
      <c r="K406" s="30" t="str">
        <f ca="1">IF('PR-tampon'!E372="","",IF('PR-tampon'!E372=0,"",IF(INDIRECT(NOM_FR_ACCESSOIRES&amp;ADDRESS('PR-tampon'!$E372,COLUMN(REFERENCEMENT_ACCESSOIRES[[#Headers],[OBSERVATIONS SUR DOMAINE D''EMPLOI]])))=0,"",INDIRECT(NOM_FR_ACCESSOIRES&amp;ADDRESS('PR-tampon'!$E372,COLUMN(REFERENCEMENT_ACCESSOIRES[[#Headers],[OBSERVATIONS SUR DOMAINE D''EMPLOI]]))))))</f>
        <v/>
      </c>
      <c r="L406" s="30" t="str">
        <f ca="1">IF('PR-tampon'!$E372="","",IF('PR-tampon'!$E372=0,"",INDIRECT(NOM_FR_ACCESSOIRES&amp;ADDRESS('PR-tampon'!$E372,COLUMN(REFERENCEMENT_ACCESSOIRES[[#Headers],[REVETEMENT VISE]])))))</f>
        <v/>
      </c>
      <c r="M406" s="30" t="str">
        <f ca="1">IF('PR-tampon'!$E372="","",IF('PR-tampon'!$E372=0,"",IF(INDIRECT(NOM_FR_ACCESSOIRES&amp;ADDRESS('PR-tampon'!$E372,COLUMN(REFERENCEMENT_ACCESSOIRES[[#Headers],[PRODUITS D''ETANCHEITE]])))=0,"",INDIRECT(NOM_FR_ACCESSOIRES&amp;ADDRESS('PR-tampon'!$E372,COLUMN(REFERENCEMENT_ACCESSOIRES[[#Headers],[PRODUITS D''ETANCHEITE]]))))))</f>
        <v/>
      </c>
      <c r="N406" s="30" t="str">
        <f ca="1">IF('PR-tampon'!$E372="","",IF('PR-tampon'!$E372=0,"",INDIRECT(NOM_FR_ACCESSOIRES&amp;ADDRESS('PR-tampon'!$E372,COLUMN(REFERENCEMENT_ACCESSOIRES[[#Headers],[CHAPE OU MORTIER VISE]])))))</f>
        <v/>
      </c>
      <c r="O406" s="30" t="str">
        <f ca="1">IF('PR-tampon'!$E372="","",IF('PR-tampon'!$E372=0,"",IF(INDIRECT(NOM_FR_ACCESSOIRES&amp;ADDRESS('PR-tampon'!$E372,COLUMN(REFERENCEMENT_ACCESSOIRES[[#Headers],[RESULTAT TYPE ISOLANT]])))=0,"",INDIRECT(NOM_FR_ACCESSOIRES&amp;ADDRESS('PR-tampon'!$E372,COLUMN(REFERENCEMENT_ACCESSOIRES[[#Headers],[RESULTAT TYPE ISOLANT]]))))))</f>
        <v/>
      </c>
    </row>
    <row r="407" spans="2:15" ht="70.150000000000006" customHeight="1" x14ac:dyDescent="0.25">
      <c r="B407" s="8" t="str">
        <f ca="1">IF('PR-tampon'!E373="","",IF('PR-tampon'!E373=0,"",INDIRECT(NOM_FR_ACCESSOIRES&amp;ADDRESS('PR-tampon'!$E373,COLUMN(REFERENCEMENT_ACCESSOIRES[[#Headers],[DATE REFERENCEMENT]])))))</f>
        <v/>
      </c>
      <c r="C407" s="2" t="str">
        <f ca="1">IF('PR-tampon'!E373="","",IF('PR-tampon'!E373=0,"",INDIRECT(NOM_FR_ACCESSOIRES&amp;ADDRESS('PR-tampon'!$E373,COLUMN(REFERENCEMENT_ACCESSOIRES[[#Headers],[TYPE DE PROCEDE]])))))</f>
        <v/>
      </c>
      <c r="D407" s="2" t="str">
        <f ca="1">IF('PR-tampon'!E373="","",IF('PR-tampon'!E373=0,"",INDIRECT(NOM_FR_ACCESSOIRES&amp;ADDRESS('PR-tampon'!$E373,COLUMN(REFERENCEMENT_ACCESSOIRES[[#Headers],[NOM COMMERCIAL DU PROCEDE]])))))</f>
        <v/>
      </c>
      <c r="E407" s="2" t="str">
        <f ca="1">IF('PR-tampon'!E373="","",IF('PR-tampon'!E373=0,"",INDIRECT(NOM_FR_ACCESSOIRES&amp;ADDRESS('PR-tampon'!$E373,COLUMN(REFERENCEMENT_ACCESSOIRES[[#Headers],[FABRICANT/TITULAIRE]])))))</f>
        <v/>
      </c>
      <c r="F407" s="2" t="str">
        <f ca="1">IF('PR-tampon'!E373="","",IF('PR-tampon'!E373=0,"",INDIRECT(NOM_FR_ACCESSOIRES&amp;ADDRESS('PR-tampon'!$E373,COLUMN(REFERENCEMENT_ACCESSOIRES[[#Headers],[TYPE DE DOCUMENT DE REFERENCE]])))))</f>
        <v/>
      </c>
      <c r="G407" s="2" t="str">
        <f ca="1">IF('PR-tampon'!E373="","",IF('PR-tampon'!E373=0,"",INDIRECT(NOM_FR_ACCESSOIRES&amp;ADDRESS('PR-tampon'!$E373,COLUMN(REFERENCEMENT_ACCESSOIRES[[#Headers],[REF]])))))</f>
        <v/>
      </c>
      <c r="H407" s="8" t="str">
        <f ca="1">IF('PR-tampon'!E373="","",IF('PR-tampon'!E373=0,"",INDIRECT(NOM_FR_ACCESSOIRES&amp;ADDRESS('PR-tampon'!$E373,COLUMN(REFERENCEMENT_ACCESSOIRES[[#Headers],[AVIS LIMITE AU]])))))</f>
        <v/>
      </c>
      <c r="I407" s="8" t="str">
        <f ca="1">IF('PR-tampon'!E373="","",IF('PR-tampon'!E373=0,"",INDIRECT(NOM_FR_ACCESSOIRES&amp;ADDRESS('PR-tampon'!$E373,COLUMN(REFERENCEMENT_ACCESSOIRES[[#Headers],[TC/TNC
dans le domaine d''emploi visé]])))))</f>
        <v/>
      </c>
      <c r="J407" s="30" t="str">
        <f ca="1">IF('PR-tampon'!E373="","",IF('PR-tampon'!E373=0,"",INDIRECT(NOM_FR_ACCESSOIRES&amp;ADDRESS('PR-tampon'!$E373,COLUMN(REFERENCEMENT_ACCESSOIRES[[#Headers],[TYPE DE POSE]])))))</f>
        <v/>
      </c>
      <c r="K407" s="30" t="str">
        <f ca="1">IF('PR-tampon'!E373="","",IF('PR-tampon'!E373=0,"",IF(INDIRECT(NOM_FR_ACCESSOIRES&amp;ADDRESS('PR-tampon'!$E373,COLUMN(REFERENCEMENT_ACCESSOIRES[[#Headers],[OBSERVATIONS SUR DOMAINE D''EMPLOI]])))=0,"",INDIRECT(NOM_FR_ACCESSOIRES&amp;ADDRESS('PR-tampon'!$E373,COLUMN(REFERENCEMENT_ACCESSOIRES[[#Headers],[OBSERVATIONS SUR DOMAINE D''EMPLOI]]))))))</f>
        <v/>
      </c>
      <c r="L407" s="30" t="str">
        <f ca="1">IF('PR-tampon'!$E373="","",IF('PR-tampon'!$E373=0,"",INDIRECT(NOM_FR_ACCESSOIRES&amp;ADDRESS('PR-tampon'!$E373,COLUMN(REFERENCEMENT_ACCESSOIRES[[#Headers],[REVETEMENT VISE]])))))</f>
        <v/>
      </c>
      <c r="M407" s="30" t="str">
        <f ca="1">IF('PR-tampon'!$E373="","",IF('PR-tampon'!$E373=0,"",IF(INDIRECT(NOM_FR_ACCESSOIRES&amp;ADDRESS('PR-tampon'!$E373,COLUMN(REFERENCEMENT_ACCESSOIRES[[#Headers],[PRODUITS D''ETANCHEITE]])))=0,"",INDIRECT(NOM_FR_ACCESSOIRES&amp;ADDRESS('PR-tampon'!$E373,COLUMN(REFERENCEMENT_ACCESSOIRES[[#Headers],[PRODUITS D''ETANCHEITE]]))))))</f>
        <v/>
      </c>
      <c r="N407" s="30" t="str">
        <f ca="1">IF('PR-tampon'!$E373="","",IF('PR-tampon'!$E373=0,"",INDIRECT(NOM_FR_ACCESSOIRES&amp;ADDRESS('PR-tampon'!$E373,COLUMN(REFERENCEMENT_ACCESSOIRES[[#Headers],[CHAPE OU MORTIER VISE]])))))</f>
        <v/>
      </c>
      <c r="O407" s="30" t="str">
        <f ca="1">IF('PR-tampon'!$E373="","",IF('PR-tampon'!$E373=0,"",IF(INDIRECT(NOM_FR_ACCESSOIRES&amp;ADDRESS('PR-tampon'!$E373,COLUMN(REFERENCEMENT_ACCESSOIRES[[#Headers],[RESULTAT TYPE ISOLANT]])))=0,"",INDIRECT(NOM_FR_ACCESSOIRES&amp;ADDRESS('PR-tampon'!$E373,COLUMN(REFERENCEMENT_ACCESSOIRES[[#Headers],[RESULTAT TYPE ISOLANT]]))))))</f>
        <v/>
      </c>
    </row>
    <row r="408" spans="2:15" ht="70.150000000000006" customHeight="1" x14ac:dyDescent="0.25">
      <c r="B408" s="8" t="str">
        <f ca="1">IF('PR-tampon'!E374="","",IF('PR-tampon'!E374=0,"",INDIRECT(NOM_FR_ACCESSOIRES&amp;ADDRESS('PR-tampon'!$E374,COLUMN(REFERENCEMENT_ACCESSOIRES[[#Headers],[DATE REFERENCEMENT]])))))</f>
        <v/>
      </c>
      <c r="C408" s="2" t="str">
        <f ca="1">IF('PR-tampon'!E374="","",IF('PR-tampon'!E374=0,"",INDIRECT(NOM_FR_ACCESSOIRES&amp;ADDRESS('PR-tampon'!$E374,COLUMN(REFERENCEMENT_ACCESSOIRES[[#Headers],[TYPE DE PROCEDE]])))))</f>
        <v/>
      </c>
      <c r="D408" s="2" t="str">
        <f ca="1">IF('PR-tampon'!E374="","",IF('PR-tampon'!E374=0,"",INDIRECT(NOM_FR_ACCESSOIRES&amp;ADDRESS('PR-tampon'!$E374,COLUMN(REFERENCEMENT_ACCESSOIRES[[#Headers],[NOM COMMERCIAL DU PROCEDE]])))))</f>
        <v/>
      </c>
      <c r="E408" s="2" t="str">
        <f ca="1">IF('PR-tampon'!E374="","",IF('PR-tampon'!E374=0,"",INDIRECT(NOM_FR_ACCESSOIRES&amp;ADDRESS('PR-tampon'!$E374,COLUMN(REFERENCEMENT_ACCESSOIRES[[#Headers],[FABRICANT/TITULAIRE]])))))</f>
        <v/>
      </c>
      <c r="F408" s="2" t="str">
        <f ca="1">IF('PR-tampon'!E374="","",IF('PR-tampon'!E374=0,"",INDIRECT(NOM_FR_ACCESSOIRES&amp;ADDRESS('PR-tampon'!$E374,COLUMN(REFERENCEMENT_ACCESSOIRES[[#Headers],[TYPE DE DOCUMENT DE REFERENCE]])))))</f>
        <v/>
      </c>
      <c r="G408" s="2" t="str">
        <f ca="1">IF('PR-tampon'!E374="","",IF('PR-tampon'!E374=0,"",INDIRECT(NOM_FR_ACCESSOIRES&amp;ADDRESS('PR-tampon'!$E374,COLUMN(REFERENCEMENT_ACCESSOIRES[[#Headers],[REF]])))))</f>
        <v/>
      </c>
      <c r="H408" s="8" t="str">
        <f ca="1">IF('PR-tampon'!E374="","",IF('PR-tampon'!E374=0,"",INDIRECT(NOM_FR_ACCESSOIRES&amp;ADDRESS('PR-tampon'!$E374,COLUMN(REFERENCEMENT_ACCESSOIRES[[#Headers],[AVIS LIMITE AU]])))))</f>
        <v/>
      </c>
      <c r="I408" s="8" t="str">
        <f ca="1">IF('PR-tampon'!E374="","",IF('PR-tampon'!E374=0,"",INDIRECT(NOM_FR_ACCESSOIRES&amp;ADDRESS('PR-tampon'!$E374,COLUMN(REFERENCEMENT_ACCESSOIRES[[#Headers],[TC/TNC
dans le domaine d''emploi visé]])))))</f>
        <v/>
      </c>
      <c r="J408" s="30" t="str">
        <f ca="1">IF('PR-tampon'!E374="","",IF('PR-tampon'!E374=0,"",INDIRECT(NOM_FR_ACCESSOIRES&amp;ADDRESS('PR-tampon'!$E374,COLUMN(REFERENCEMENT_ACCESSOIRES[[#Headers],[TYPE DE POSE]])))))</f>
        <v/>
      </c>
      <c r="K408" s="30" t="str">
        <f ca="1">IF('PR-tampon'!E374="","",IF('PR-tampon'!E374=0,"",IF(INDIRECT(NOM_FR_ACCESSOIRES&amp;ADDRESS('PR-tampon'!$E374,COLUMN(REFERENCEMENT_ACCESSOIRES[[#Headers],[OBSERVATIONS SUR DOMAINE D''EMPLOI]])))=0,"",INDIRECT(NOM_FR_ACCESSOIRES&amp;ADDRESS('PR-tampon'!$E374,COLUMN(REFERENCEMENT_ACCESSOIRES[[#Headers],[OBSERVATIONS SUR DOMAINE D''EMPLOI]]))))))</f>
        <v/>
      </c>
      <c r="L408" s="30" t="str">
        <f ca="1">IF('PR-tampon'!$E374="","",IF('PR-tampon'!$E374=0,"",INDIRECT(NOM_FR_ACCESSOIRES&amp;ADDRESS('PR-tampon'!$E374,COLUMN(REFERENCEMENT_ACCESSOIRES[[#Headers],[REVETEMENT VISE]])))))</f>
        <v/>
      </c>
      <c r="M408" s="30" t="str">
        <f ca="1">IF('PR-tampon'!$E374="","",IF('PR-tampon'!$E374=0,"",IF(INDIRECT(NOM_FR_ACCESSOIRES&amp;ADDRESS('PR-tampon'!$E374,COLUMN(REFERENCEMENT_ACCESSOIRES[[#Headers],[PRODUITS D''ETANCHEITE]])))=0,"",INDIRECT(NOM_FR_ACCESSOIRES&amp;ADDRESS('PR-tampon'!$E374,COLUMN(REFERENCEMENT_ACCESSOIRES[[#Headers],[PRODUITS D''ETANCHEITE]]))))))</f>
        <v/>
      </c>
      <c r="N408" s="30" t="str">
        <f ca="1">IF('PR-tampon'!$E374="","",IF('PR-tampon'!$E374=0,"",INDIRECT(NOM_FR_ACCESSOIRES&amp;ADDRESS('PR-tampon'!$E374,COLUMN(REFERENCEMENT_ACCESSOIRES[[#Headers],[CHAPE OU MORTIER VISE]])))))</f>
        <v/>
      </c>
      <c r="O408" s="30" t="str">
        <f ca="1">IF('PR-tampon'!$E374="","",IF('PR-tampon'!$E374=0,"",IF(INDIRECT(NOM_FR_ACCESSOIRES&amp;ADDRESS('PR-tampon'!$E374,COLUMN(REFERENCEMENT_ACCESSOIRES[[#Headers],[RESULTAT TYPE ISOLANT]])))=0,"",INDIRECT(NOM_FR_ACCESSOIRES&amp;ADDRESS('PR-tampon'!$E374,COLUMN(REFERENCEMENT_ACCESSOIRES[[#Headers],[RESULTAT TYPE ISOLANT]]))))))</f>
        <v/>
      </c>
    </row>
    <row r="409" spans="2:15" ht="70.150000000000006" customHeight="1" x14ac:dyDescent="0.25">
      <c r="B409" s="8" t="str">
        <f ca="1">IF('PR-tampon'!E375="","",IF('PR-tampon'!E375=0,"",INDIRECT(NOM_FR_ACCESSOIRES&amp;ADDRESS('PR-tampon'!$E375,COLUMN(REFERENCEMENT_ACCESSOIRES[[#Headers],[DATE REFERENCEMENT]])))))</f>
        <v/>
      </c>
      <c r="C409" s="2" t="str">
        <f ca="1">IF('PR-tampon'!E375="","",IF('PR-tampon'!E375=0,"",INDIRECT(NOM_FR_ACCESSOIRES&amp;ADDRESS('PR-tampon'!$E375,COLUMN(REFERENCEMENT_ACCESSOIRES[[#Headers],[TYPE DE PROCEDE]])))))</f>
        <v/>
      </c>
      <c r="D409" s="2" t="str">
        <f ca="1">IF('PR-tampon'!E375="","",IF('PR-tampon'!E375=0,"",INDIRECT(NOM_FR_ACCESSOIRES&amp;ADDRESS('PR-tampon'!$E375,COLUMN(REFERENCEMENT_ACCESSOIRES[[#Headers],[NOM COMMERCIAL DU PROCEDE]])))))</f>
        <v/>
      </c>
      <c r="E409" s="2" t="str">
        <f ca="1">IF('PR-tampon'!E375="","",IF('PR-tampon'!E375=0,"",INDIRECT(NOM_FR_ACCESSOIRES&amp;ADDRESS('PR-tampon'!$E375,COLUMN(REFERENCEMENT_ACCESSOIRES[[#Headers],[FABRICANT/TITULAIRE]])))))</f>
        <v/>
      </c>
      <c r="F409" s="2" t="str">
        <f ca="1">IF('PR-tampon'!E375="","",IF('PR-tampon'!E375=0,"",INDIRECT(NOM_FR_ACCESSOIRES&amp;ADDRESS('PR-tampon'!$E375,COLUMN(REFERENCEMENT_ACCESSOIRES[[#Headers],[TYPE DE DOCUMENT DE REFERENCE]])))))</f>
        <v/>
      </c>
      <c r="G409" s="2" t="str">
        <f ca="1">IF('PR-tampon'!E375="","",IF('PR-tampon'!E375=0,"",INDIRECT(NOM_FR_ACCESSOIRES&amp;ADDRESS('PR-tampon'!$E375,COLUMN(REFERENCEMENT_ACCESSOIRES[[#Headers],[REF]])))))</f>
        <v/>
      </c>
      <c r="H409" s="8" t="str">
        <f ca="1">IF('PR-tampon'!E375="","",IF('PR-tampon'!E375=0,"",INDIRECT(NOM_FR_ACCESSOIRES&amp;ADDRESS('PR-tampon'!$E375,COLUMN(REFERENCEMENT_ACCESSOIRES[[#Headers],[AVIS LIMITE AU]])))))</f>
        <v/>
      </c>
      <c r="I409" s="8" t="str">
        <f ca="1">IF('PR-tampon'!E375="","",IF('PR-tampon'!E375=0,"",INDIRECT(NOM_FR_ACCESSOIRES&amp;ADDRESS('PR-tampon'!$E375,COLUMN(REFERENCEMENT_ACCESSOIRES[[#Headers],[TC/TNC
dans le domaine d''emploi visé]])))))</f>
        <v/>
      </c>
      <c r="J409" s="30" t="str">
        <f ca="1">IF('PR-tampon'!E375="","",IF('PR-tampon'!E375=0,"",INDIRECT(NOM_FR_ACCESSOIRES&amp;ADDRESS('PR-tampon'!$E375,COLUMN(REFERENCEMENT_ACCESSOIRES[[#Headers],[TYPE DE POSE]])))))</f>
        <v/>
      </c>
      <c r="K409" s="30" t="str">
        <f ca="1">IF('PR-tampon'!E375="","",IF('PR-tampon'!E375=0,"",IF(INDIRECT(NOM_FR_ACCESSOIRES&amp;ADDRESS('PR-tampon'!$E375,COLUMN(REFERENCEMENT_ACCESSOIRES[[#Headers],[OBSERVATIONS SUR DOMAINE D''EMPLOI]])))=0,"",INDIRECT(NOM_FR_ACCESSOIRES&amp;ADDRESS('PR-tampon'!$E375,COLUMN(REFERENCEMENT_ACCESSOIRES[[#Headers],[OBSERVATIONS SUR DOMAINE D''EMPLOI]]))))))</f>
        <v/>
      </c>
      <c r="L409" s="30" t="str">
        <f ca="1">IF('PR-tampon'!$E375="","",IF('PR-tampon'!$E375=0,"",INDIRECT(NOM_FR_ACCESSOIRES&amp;ADDRESS('PR-tampon'!$E375,COLUMN(REFERENCEMENT_ACCESSOIRES[[#Headers],[REVETEMENT VISE]])))))</f>
        <v/>
      </c>
      <c r="M409" s="30" t="str">
        <f ca="1">IF('PR-tampon'!$E375="","",IF('PR-tampon'!$E375=0,"",IF(INDIRECT(NOM_FR_ACCESSOIRES&amp;ADDRESS('PR-tampon'!$E375,COLUMN(REFERENCEMENT_ACCESSOIRES[[#Headers],[PRODUITS D''ETANCHEITE]])))=0,"",INDIRECT(NOM_FR_ACCESSOIRES&amp;ADDRESS('PR-tampon'!$E375,COLUMN(REFERENCEMENT_ACCESSOIRES[[#Headers],[PRODUITS D''ETANCHEITE]]))))))</f>
        <v/>
      </c>
      <c r="N409" s="30" t="str">
        <f ca="1">IF('PR-tampon'!$E375="","",IF('PR-tampon'!$E375=0,"",INDIRECT(NOM_FR_ACCESSOIRES&amp;ADDRESS('PR-tampon'!$E375,COLUMN(REFERENCEMENT_ACCESSOIRES[[#Headers],[CHAPE OU MORTIER VISE]])))))</f>
        <v/>
      </c>
      <c r="O409" s="30" t="str">
        <f ca="1">IF('PR-tampon'!$E375="","",IF('PR-tampon'!$E375=0,"",IF(INDIRECT(NOM_FR_ACCESSOIRES&amp;ADDRESS('PR-tampon'!$E375,COLUMN(REFERENCEMENT_ACCESSOIRES[[#Headers],[RESULTAT TYPE ISOLANT]])))=0,"",INDIRECT(NOM_FR_ACCESSOIRES&amp;ADDRESS('PR-tampon'!$E375,COLUMN(REFERENCEMENT_ACCESSOIRES[[#Headers],[RESULTAT TYPE ISOLANT]]))))))</f>
        <v/>
      </c>
    </row>
    <row r="410" spans="2:15" ht="70.150000000000006" customHeight="1" x14ac:dyDescent="0.25">
      <c r="B410" s="8" t="str">
        <f ca="1">IF('PR-tampon'!E376="","",IF('PR-tampon'!E376=0,"",INDIRECT(NOM_FR_ACCESSOIRES&amp;ADDRESS('PR-tampon'!$E376,COLUMN(REFERENCEMENT_ACCESSOIRES[[#Headers],[DATE REFERENCEMENT]])))))</f>
        <v/>
      </c>
      <c r="C410" s="2" t="str">
        <f ca="1">IF('PR-tampon'!E376="","",IF('PR-tampon'!E376=0,"",INDIRECT(NOM_FR_ACCESSOIRES&amp;ADDRESS('PR-tampon'!$E376,COLUMN(REFERENCEMENT_ACCESSOIRES[[#Headers],[TYPE DE PROCEDE]])))))</f>
        <v/>
      </c>
      <c r="D410" s="2" t="str">
        <f ca="1">IF('PR-tampon'!E376="","",IF('PR-tampon'!E376=0,"",INDIRECT(NOM_FR_ACCESSOIRES&amp;ADDRESS('PR-tampon'!$E376,COLUMN(REFERENCEMENT_ACCESSOIRES[[#Headers],[NOM COMMERCIAL DU PROCEDE]])))))</f>
        <v/>
      </c>
      <c r="E410" s="2" t="str">
        <f ca="1">IF('PR-tampon'!E376="","",IF('PR-tampon'!E376=0,"",INDIRECT(NOM_FR_ACCESSOIRES&amp;ADDRESS('PR-tampon'!$E376,COLUMN(REFERENCEMENT_ACCESSOIRES[[#Headers],[FABRICANT/TITULAIRE]])))))</f>
        <v/>
      </c>
      <c r="F410" s="2" t="str">
        <f ca="1">IF('PR-tampon'!E376="","",IF('PR-tampon'!E376=0,"",INDIRECT(NOM_FR_ACCESSOIRES&amp;ADDRESS('PR-tampon'!$E376,COLUMN(REFERENCEMENT_ACCESSOIRES[[#Headers],[TYPE DE DOCUMENT DE REFERENCE]])))))</f>
        <v/>
      </c>
      <c r="G410" s="2" t="str">
        <f ca="1">IF('PR-tampon'!E376="","",IF('PR-tampon'!E376=0,"",INDIRECT(NOM_FR_ACCESSOIRES&amp;ADDRESS('PR-tampon'!$E376,COLUMN(REFERENCEMENT_ACCESSOIRES[[#Headers],[REF]])))))</f>
        <v/>
      </c>
      <c r="H410" s="8" t="str">
        <f ca="1">IF('PR-tampon'!E376="","",IF('PR-tampon'!E376=0,"",INDIRECT(NOM_FR_ACCESSOIRES&amp;ADDRESS('PR-tampon'!$E376,COLUMN(REFERENCEMENT_ACCESSOIRES[[#Headers],[AVIS LIMITE AU]])))))</f>
        <v/>
      </c>
      <c r="I410" s="8" t="str">
        <f ca="1">IF('PR-tampon'!E376="","",IF('PR-tampon'!E376=0,"",INDIRECT(NOM_FR_ACCESSOIRES&amp;ADDRESS('PR-tampon'!$E376,COLUMN(REFERENCEMENT_ACCESSOIRES[[#Headers],[TC/TNC
dans le domaine d''emploi visé]])))))</f>
        <v/>
      </c>
      <c r="J410" s="30" t="str">
        <f ca="1">IF('PR-tampon'!E376="","",IF('PR-tampon'!E376=0,"",INDIRECT(NOM_FR_ACCESSOIRES&amp;ADDRESS('PR-tampon'!$E376,COLUMN(REFERENCEMENT_ACCESSOIRES[[#Headers],[TYPE DE POSE]])))))</f>
        <v/>
      </c>
      <c r="K410" s="30" t="str">
        <f ca="1">IF('PR-tampon'!E376="","",IF('PR-tampon'!E376=0,"",IF(INDIRECT(NOM_FR_ACCESSOIRES&amp;ADDRESS('PR-tampon'!$E376,COLUMN(REFERENCEMENT_ACCESSOIRES[[#Headers],[OBSERVATIONS SUR DOMAINE D''EMPLOI]])))=0,"",INDIRECT(NOM_FR_ACCESSOIRES&amp;ADDRESS('PR-tampon'!$E376,COLUMN(REFERENCEMENT_ACCESSOIRES[[#Headers],[OBSERVATIONS SUR DOMAINE D''EMPLOI]]))))))</f>
        <v/>
      </c>
      <c r="L410" s="30" t="str">
        <f ca="1">IF('PR-tampon'!$E376="","",IF('PR-tampon'!$E376=0,"",INDIRECT(NOM_FR_ACCESSOIRES&amp;ADDRESS('PR-tampon'!$E376,COLUMN(REFERENCEMENT_ACCESSOIRES[[#Headers],[REVETEMENT VISE]])))))</f>
        <v/>
      </c>
      <c r="M410" s="30" t="str">
        <f ca="1">IF('PR-tampon'!$E376="","",IF('PR-tampon'!$E376=0,"",IF(INDIRECT(NOM_FR_ACCESSOIRES&amp;ADDRESS('PR-tampon'!$E376,COLUMN(REFERENCEMENT_ACCESSOIRES[[#Headers],[PRODUITS D''ETANCHEITE]])))=0,"",INDIRECT(NOM_FR_ACCESSOIRES&amp;ADDRESS('PR-tampon'!$E376,COLUMN(REFERENCEMENT_ACCESSOIRES[[#Headers],[PRODUITS D''ETANCHEITE]]))))))</f>
        <v/>
      </c>
      <c r="N410" s="30" t="str">
        <f ca="1">IF('PR-tampon'!$E376="","",IF('PR-tampon'!$E376=0,"",INDIRECT(NOM_FR_ACCESSOIRES&amp;ADDRESS('PR-tampon'!$E376,COLUMN(REFERENCEMENT_ACCESSOIRES[[#Headers],[CHAPE OU MORTIER VISE]])))))</f>
        <v/>
      </c>
      <c r="O410" s="30" t="str">
        <f ca="1">IF('PR-tampon'!$E376="","",IF('PR-tampon'!$E376=0,"",IF(INDIRECT(NOM_FR_ACCESSOIRES&amp;ADDRESS('PR-tampon'!$E376,COLUMN(REFERENCEMENT_ACCESSOIRES[[#Headers],[RESULTAT TYPE ISOLANT]])))=0,"",INDIRECT(NOM_FR_ACCESSOIRES&amp;ADDRESS('PR-tampon'!$E376,COLUMN(REFERENCEMENT_ACCESSOIRES[[#Headers],[RESULTAT TYPE ISOLANT]]))))))</f>
        <v/>
      </c>
    </row>
    <row r="411" spans="2:15" ht="70.150000000000006" customHeight="1" x14ac:dyDescent="0.25">
      <c r="B411" s="8" t="str">
        <f ca="1">IF('PR-tampon'!E377="","",IF('PR-tampon'!E377=0,"",INDIRECT(NOM_FR_ACCESSOIRES&amp;ADDRESS('PR-tampon'!$E377,COLUMN(REFERENCEMENT_ACCESSOIRES[[#Headers],[DATE REFERENCEMENT]])))))</f>
        <v/>
      </c>
      <c r="C411" s="2" t="str">
        <f ca="1">IF('PR-tampon'!E377="","",IF('PR-tampon'!E377=0,"",INDIRECT(NOM_FR_ACCESSOIRES&amp;ADDRESS('PR-tampon'!$E377,COLUMN(REFERENCEMENT_ACCESSOIRES[[#Headers],[TYPE DE PROCEDE]])))))</f>
        <v/>
      </c>
      <c r="D411" s="2" t="str">
        <f ca="1">IF('PR-tampon'!E377="","",IF('PR-tampon'!E377=0,"",INDIRECT(NOM_FR_ACCESSOIRES&amp;ADDRESS('PR-tampon'!$E377,COLUMN(REFERENCEMENT_ACCESSOIRES[[#Headers],[NOM COMMERCIAL DU PROCEDE]])))))</f>
        <v/>
      </c>
      <c r="E411" s="2" t="str">
        <f ca="1">IF('PR-tampon'!E377="","",IF('PR-tampon'!E377=0,"",INDIRECT(NOM_FR_ACCESSOIRES&amp;ADDRESS('PR-tampon'!$E377,COLUMN(REFERENCEMENT_ACCESSOIRES[[#Headers],[FABRICANT/TITULAIRE]])))))</f>
        <v/>
      </c>
      <c r="F411" s="2" t="str">
        <f ca="1">IF('PR-tampon'!E377="","",IF('PR-tampon'!E377=0,"",INDIRECT(NOM_FR_ACCESSOIRES&amp;ADDRESS('PR-tampon'!$E377,COLUMN(REFERENCEMENT_ACCESSOIRES[[#Headers],[TYPE DE DOCUMENT DE REFERENCE]])))))</f>
        <v/>
      </c>
      <c r="G411" s="2" t="str">
        <f ca="1">IF('PR-tampon'!E377="","",IF('PR-tampon'!E377=0,"",INDIRECT(NOM_FR_ACCESSOIRES&amp;ADDRESS('PR-tampon'!$E377,COLUMN(REFERENCEMENT_ACCESSOIRES[[#Headers],[REF]])))))</f>
        <v/>
      </c>
      <c r="H411" s="8" t="str">
        <f ca="1">IF('PR-tampon'!E377="","",IF('PR-tampon'!E377=0,"",INDIRECT(NOM_FR_ACCESSOIRES&amp;ADDRESS('PR-tampon'!$E377,COLUMN(REFERENCEMENT_ACCESSOIRES[[#Headers],[AVIS LIMITE AU]])))))</f>
        <v/>
      </c>
      <c r="I411" s="8" t="str">
        <f ca="1">IF('PR-tampon'!E377="","",IF('PR-tampon'!E377=0,"",INDIRECT(NOM_FR_ACCESSOIRES&amp;ADDRESS('PR-tampon'!$E377,COLUMN(REFERENCEMENT_ACCESSOIRES[[#Headers],[TC/TNC
dans le domaine d''emploi visé]])))))</f>
        <v/>
      </c>
      <c r="J411" s="30" t="str">
        <f ca="1">IF('PR-tampon'!E377="","",IF('PR-tampon'!E377=0,"",INDIRECT(NOM_FR_ACCESSOIRES&amp;ADDRESS('PR-tampon'!$E377,COLUMN(REFERENCEMENT_ACCESSOIRES[[#Headers],[TYPE DE POSE]])))))</f>
        <v/>
      </c>
      <c r="K411" s="30" t="str">
        <f ca="1">IF('PR-tampon'!E377="","",IF('PR-tampon'!E377=0,"",IF(INDIRECT(NOM_FR_ACCESSOIRES&amp;ADDRESS('PR-tampon'!$E377,COLUMN(REFERENCEMENT_ACCESSOIRES[[#Headers],[OBSERVATIONS SUR DOMAINE D''EMPLOI]])))=0,"",INDIRECT(NOM_FR_ACCESSOIRES&amp;ADDRESS('PR-tampon'!$E377,COLUMN(REFERENCEMENT_ACCESSOIRES[[#Headers],[OBSERVATIONS SUR DOMAINE D''EMPLOI]]))))))</f>
        <v/>
      </c>
      <c r="L411" s="30" t="str">
        <f ca="1">IF('PR-tampon'!$E377="","",IF('PR-tampon'!$E377=0,"",INDIRECT(NOM_FR_ACCESSOIRES&amp;ADDRESS('PR-tampon'!$E377,COLUMN(REFERENCEMENT_ACCESSOIRES[[#Headers],[REVETEMENT VISE]])))))</f>
        <v/>
      </c>
      <c r="M411" s="30" t="str">
        <f ca="1">IF('PR-tampon'!$E377="","",IF('PR-tampon'!$E377=0,"",IF(INDIRECT(NOM_FR_ACCESSOIRES&amp;ADDRESS('PR-tampon'!$E377,COLUMN(REFERENCEMENT_ACCESSOIRES[[#Headers],[PRODUITS D''ETANCHEITE]])))=0,"",INDIRECT(NOM_FR_ACCESSOIRES&amp;ADDRESS('PR-tampon'!$E377,COLUMN(REFERENCEMENT_ACCESSOIRES[[#Headers],[PRODUITS D''ETANCHEITE]]))))))</f>
        <v/>
      </c>
      <c r="N411" s="30" t="str">
        <f ca="1">IF('PR-tampon'!$E377="","",IF('PR-tampon'!$E377=0,"",INDIRECT(NOM_FR_ACCESSOIRES&amp;ADDRESS('PR-tampon'!$E377,COLUMN(REFERENCEMENT_ACCESSOIRES[[#Headers],[CHAPE OU MORTIER VISE]])))))</f>
        <v/>
      </c>
      <c r="O411" s="30" t="str">
        <f ca="1">IF('PR-tampon'!$E377="","",IF('PR-tampon'!$E377=0,"",IF(INDIRECT(NOM_FR_ACCESSOIRES&amp;ADDRESS('PR-tampon'!$E377,COLUMN(REFERENCEMENT_ACCESSOIRES[[#Headers],[RESULTAT TYPE ISOLANT]])))=0,"",INDIRECT(NOM_FR_ACCESSOIRES&amp;ADDRESS('PR-tampon'!$E377,COLUMN(REFERENCEMENT_ACCESSOIRES[[#Headers],[RESULTAT TYPE ISOLANT]]))))))</f>
        <v/>
      </c>
    </row>
    <row r="412" spans="2:15" ht="70.150000000000006" customHeight="1" x14ac:dyDescent="0.25">
      <c r="B412" s="8" t="str">
        <f ca="1">IF('PR-tampon'!E378="","",IF('PR-tampon'!E378=0,"",INDIRECT(NOM_FR_ACCESSOIRES&amp;ADDRESS('PR-tampon'!$E378,COLUMN(REFERENCEMENT_ACCESSOIRES[[#Headers],[DATE REFERENCEMENT]])))))</f>
        <v/>
      </c>
      <c r="C412" s="2" t="str">
        <f ca="1">IF('PR-tampon'!E378="","",IF('PR-tampon'!E378=0,"",INDIRECT(NOM_FR_ACCESSOIRES&amp;ADDRESS('PR-tampon'!$E378,COLUMN(REFERENCEMENT_ACCESSOIRES[[#Headers],[TYPE DE PROCEDE]])))))</f>
        <v/>
      </c>
      <c r="D412" s="2" t="str">
        <f ca="1">IF('PR-tampon'!E378="","",IF('PR-tampon'!E378=0,"",INDIRECT(NOM_FR_ACCESSOIRES&amp;ADDRESS('PR-tampon'!$E378,COLUMN(REFERENCEMENT_ACCESSOIRES[[#Headers],[NOM COMMERCIAL DU PROCEDE]])))))</f>
        <v/>
      </c>
      <c r="E412" s="2" t="str">
        <f ca="1">IF('PR-tampon'!E378="","",IF('PR-tampon'!E378=0,"",INDIRECT(NOM_FR_ACCESSOIRES&amp;ADDRESS('PR-tampon'!$E378,COLUMN(REFERENCEMENT_ACCESSOIRES[[#Headers],[FABRICANT/TITULAIRE]])))))</f>
        <v/>
      </c>
      <c r="F412" s="2" t="str">
        <f ca="1">IF('PR-tampon'!E378="","",IF('PR-tampon'!E378=0,"",INDIRECT(NOM_FR_ACCESSOIRES&amp;ADDRESS('PR-tampon'!$E378,COLUMN(REFERENCEMENT_ACCESSOIRES[[#Headers],[TYPE DE DOCUMENT DE REFERENCE]])))))</f>
        <v/>
      </c>
      <c r="G412" s="2" t="str">
        <f ca="1">IF('PR-tampon'!E378="","",IF('PR-tampon'!E378=0,"",INDIRECT(NOM_FR_ACCESSOIRES&amp;ADDRESS('PR-tampon'!$E378,COLUMN(REFERENCEMENT_ACCESSOIRES[[#Headers],[REF]])))))</f>
        <v/>
      </c>
      <c r="H412" s="8" t="str">
        <f ca="1">IF('PR-tampon'!E378="","",IF('PR-tampon'!E378=0,"",INDIRECT(NOM_FR_ACCESSOIRES&amp;ADDRESS('PR-tampon'!$E378,COLUMN(REFERENCEMENT_ACCESSOIRES[[#Headers],[AVIS LIMITE AU]])))))</f>
        <v/>
      </c>
      <c r="I412" s="8" t="str">
        <f ca="1">IF('PR-tampon'!E378="","",IF('PR-tampon'!E378=0,"",INDIRECT(NOM_FR_ACCESSOIRES&amp;ADDRESS('PR-tampon'!$E378,COLUMN(REFERENCEMENT_ACCESSOIRES[[#Headers],[TC/TNC
dans le domaine d''emploi visé]])))))</f>
        <v/>
      </c>
      <c r="J412" s="30" t="str">
        <f ca="1">IF('PR-tampon'!E378="","",IF('PR-tampon'!E378=0,"",INDIRECT(NOM_FR_ACCESSOIRES&amp;ADDRESS('PR-tampon'!$E378,COLUMN(REFERENCEMENT_ACCESSOIRES[[#Headers],[TYPE DE POSE]])))))</f>
        <v/>
      </c>
      <c r="K412" s="30" t="str">
        <f ca="1">IF('PR-tampon'!E378="","",IF('PR-tampon'!E378=0,"",IF(INDIRECT(NOM_FR_ACCESSOIRES&amp;ADDRESS('PR-tampon'!$E378,COLUMN(REFERENCEMENT_ACCESSOIRES[[#Headers],[OBSERVATIONS SUR DOMAINE D''EMPLOI]])))=0,"",INDIRECT(NOM_FR_ACCESSOIRES&amp;ADDRESS('PR-tampon'!$E378,COLUMN(REFERENCEMENT_ACCESSOIRES[[#Headers],[OBSERVATIONS SUR DOMAINE D''EMPLOI]]))))))</f>
        <v/>
      </c>
      <c r="L412" s="30" t="str">
        <f ca="1">IF('PR-tampon'!$E378="","",IF('PR-tampon'!$E378=0,"",INDIRECT(NOM_FR_ACCESSOIRES&amp;ADDRESS('PR-tampon'!$E378,COLUMN(REFERENCEMENT_ACCESSOIRES[[#Headers],[REVETEMENT VISE]])))))</f>
        <v/>
      </c>
      <c r="M412" s="30" t="str">
        <f ca="1">IF('PR-tampon'!$E378="","",IF('PR-tampon'!$E378=0,"",IF(INDIRECT(NOM_FR_ACCESSOIRES&amp;ADDRESS('PR-tampon'!$E378,COLUMN(REFERENCEMENT_ACCESSOIRES[[#Headers],[PRODUITS D''ETANCHEITE]])))=0,"",INDIRECT(NOM_FR_ACCESSOIRES&amp;ADDRESS('PR-tampon'!$E378,COLUMN(REFERENCEMENT_ACCESSOIRES[[#Headers],[PRODUITS D''ETANCHEITE]]))))))</f>
        <v/>
      </c>
      <c r="N412" s="30" t="str">
        <f ca="1">IF('PR-tampon'!$E378="","",IF('PR-tampon'!$E378=0,"",INDIRECT(NOM_FR_ACCESSOIRES&amp;ADDRESS('PR-tampon'!$E378,COLUMN(REFERENCEMENT_ACCESSOIRES[[#Headers],[CHAPE OU MORTIER VISE]])))))</f>
        <v/>
      </c>
      <c r="O412" s="30" t="str">
        <f ca="1">IF('PR-tampon'!$E378="","",IF('PR-tampon'!$E378=0,"",IF(INDIRECT(NOM_FR_ACCESSOIRES&amp;ADDRESS('PR-tampon'!$E378,COLUMN(REFERENCEMENT_ACCESSOIRES[[#Headers],[RESULTAT TYPE ISOLANT]])))=0,"",INDIRECT(NOM_FR_ACCESSOIRES&amp;ADDRESS('PR-tampon'!$E378,COLUMN(REFERENCEMENT_ACCESSOIRES[[#Headers],[RESULTAT TYPE ISOLANT]]))))))</f>
        <v/>
      </c>
    </row>
    <row r="413" spans="2:15" ht="70.150000000000006" customHeight="1" x14ac:dyDescent="0.25">
      <c r="B413" s="8" t="str">
        <f ca="1">IF('PR-tampon'!E379="","",IF('PR-tampon'!E379=0,"",INDIRECT(NOM_FR_ACCESSOIRES&amp;ADDRESS('PR-tampon'!$E379,COLUMN(REFERENCEMENT_ACCESSOIRES[[#Headers],[DATE REFERENCEMENT]])))))</f>
        <v/>
      </c>
      <c r="C413" s="2" t="str">
        <f ca="1">IF('PR-tampon'!E379="","",IF('PR-tampon'!E379=0,"",INDIRECT(NOM_FR_ACCESSOIRES&amp;ADDRESS('PR-tampon'!$E379,COLUMN(REFERENCEMENT_ACCESSOIRES[[#Headers],[TYPE DE PROCEDE]])))))</f>
        <v/>
      </c>
      <c r="D413" s="2" t="str">
        <f ca="1">IF('PR-tampon'!E379="","",IF('PR-tampon'!E379=0,"",INDIRECT(NOM_FR_ACCESSOIRES&amp;ADDRESS('PR-tampon'!$E379,COLUMN(REFERENCEMENT_ACCESSOIRES[[#Headers],[NOM COMMERCIAL DU PROCEDE]])))))</f>
        <v/>
      </c>
      <c r="E413" s="2" t="str">
        <f ca="1">IF('PR-tampon'!E379="","",IF('PR-tampon'!E379=0,"",INDIRECT(NOM_FR_ACCESSOIRES&amp;ADDRESS('PR-tampon'!$E379,COLUMN(REFERENCEMENT_ACCESSOIRES[[#Headers],[FABRICANT/TITULAIRE]])))))</f>
        <v/>
      </c>
      <c r="F413" s="2" t="str">
        <f ca="1">IF('PR-tampon'!E379="","",IF('PR-tampon'!E379=0,"",INDIRECT(NOM_FR_ACCESSOIRES&amp;ADDRESS('PR-tampon'!$E379,COLUMN(REFERENCEMENT_ACCESSOIRES[[#Headers],[TYPE DE DOCUMENT DE REFERENCE]])))))</f>
        <v/>
      </c>
      <c r="G413" s="2" t="str">
        <f ca="1">IF('PR-tampon'!E379="","",IF('PR-tampon'!E379=0,"",INDIRECT(NOM_FR_ACCESSOIRES&amp;ADDRESS('PR-tampon'!$E379,COLUMN(REFERENCEMENT_ACCESSOIRES[[#Headers],[REF]])))))</f>
        <v/>
      </c>
      <c r="H413" s="8" t="str">
        <f ca="1">IF('PR-tampon'!E379="","",IF('PR-tampon'!E379=0,"",INDIRECT(NOM_FR_ACCESSOIRES&amp;ADDRESS('PR-tampon'!$E379,COLUMN(REFERENCEMENT_ACCESSOIRES[[#Headers],[AVIS LIMITE AU]])))))</f>
        <v/>
      </c>
      <c r="I413" s="8" t="str">
        <f ca="1">IF('PR-tampon'!E379="","",IF('PR-tampon'!E379=0,"",INDIRECT(NOM_FR_ACCESSOIRES&amp;ADDRESS('PR-tampon'!$E379,COLUMN(REFERENCEMENT_ACCESSOIRES[[#Headers],[TC/TNC
dans le domaine d''emploi visé]])))))</f>
        <v/>
      </c>
      <c r="J413" s="30" t="str">
        <f ca="1">IF('PR-tampon'!E379="","",IF('PR-tampon'!E379=0,"",INDIRECT(NOM_FR_ACCESSOIRES&amp;ADDRESS('PR-tampon'!$E379,COLUMN(REFERENCEMENT_ACCESSOIRES[[#Headers],[TYPE DE POSE]])))))</f>
        <v/>
      </c>
      <c r="K413" s="30" t="str">
        <f ca="1">IF('PR-tampon'!E379="","",IF('PR-tampon'!E379=0,"",IF(INDIRECT(NOM_FR_ACCESSOIRES&amp;ADDRESS('PR-tampon'!$E379,COLUMN(REFERENCEMENT_ACCESSOIRES[[#Headers],[OBSERVATIONS SUR DOMAINE D''EMPLOI]])))=0,"",INDIRECT(NOM_FR_ACCESSOIRES&amp;ADDRESS('PR-tampon'!$E379,COLUMN(REFERENCEMENT_ACCESSOIRES[[#Headers],[OBSERVATIONS SUR DOMAINE D''EMPLOI]]))))))</f>
        <v/>
      </c>
      <c r="L413" s="30" t="str">
        <f ca="1">IF('PR-tampon'!$E379="","",IF('PR-tampon'!$E379=0,"",INDIRECT(NOM_FR_ACCESSOIRES&amp;ADDRESS('PR-tampon'!$E379,COLUMN(REFERENCEMENT_ACCESSOIRES[[#Headers],[REVETEMENT VISE]])))))</f>
        <v/>
      </c>
      <c r="M413" s="30" t="str">
        <f ca="1">IF('PR-tampon'!$E379="","",IF('PR-tampon'!$E379=0,"",IF(INDIRECT(NOM_FR_ACCESSOIRES&amp;ADDRESS('PR-tampon'!$E379,COLUMN(REFERENCEMENT_ACCESSOIRES[[#Headers],[PRODUITS D''ETANCHEITE]])))=0,"",INDIRECT(NOM_FR_ACCESSOIRES&amp;ADDRESS('PR-tampon'!$E379,COLUMN(REFERENCEMENT_ACCESSOIRES[[#Headers],[PRODUITS D''ETANCHEITE]]))))))</f>
        <v/>
      </c>
      <c r="N413" s="30" t="str">
        <f ca="1">IF('PR-tampon'!$E379="","",IF('PR-tampon'!$E379=0,"",INDIRECT(NOM_FR_ACCESSOIRES&amp;ADDRESS('PR-tampon'!$E379,COLUMN(REFERENCEMENT_ACCESSOIRES[[#Headers],[CHAPE OU MORTIER VISE]])))))</f>
        <v/>
      </c>
      <c r="O413" s="30" t="str">
        <f ca="1">IF('PR-tampon'!$E379="","",IF('PR-tampon'!$E379=0,"",IF(INDIRECT(NOM_FR_ACCESSOIRES&amp;ADDRESS('PR-tampon'!$E379,COLUMN(REFERENCEMENT_ACCESSOIRES[[#Headers],[RESULTAT TYPE ISOLANT]])))=0,"",INDIRECT(NOM_FR_ACCESSOIRES&amp;ADDRESS('PR-tampon'!$E379,COLUMN(REFERENCEMENT_ACCESSOIRES[[#Headers],[RESULTAT TYPE ISOLANT]]))))))</f>
        <v/>
      </c>
    </row>
    <row r="414" spans="2:15" ht="70.150000000000006" customHeight="1" x14ac:dyDescent="0.25">
      <c r="B414" s="8" t="str">
        <f ca="1">IF('PR-tampon'!E380="","",IF('PR-tampon'!E380=0,"",INDIRECT(NOM_FR_ACCESSOIRES&amp;ADDRESS('PR-tampon'!$E380,COLUMN(REFERENCEMENT_ACCESSOIRES[[#Headers],[DATE REFERENCEMENT]])))))</f>
        <v/>
      </c>
      <c r="C414" s="2" t="str">
        <f ca="1">IF('PR-tampon'!E380="","",IF('PR-tampon'!E380=0,"",INDIRECT(NOM_FR_ACCESSOIRES&amp;ADDRESS('PR-tampon'!$E380,COLUMN(REFERENCEMENT_ACCESSOIRES[[#Headers],[TYPE DE PROCEDE]])))))</f>
        <v/>
      </c>
      <c r="D414" s="2" t="str">
        <f ca="1">IF('PR-tampon'!E380="","",IF('PR-tampon'!E380=0,"",INDIRECT(NOM_FR_ACCESSOIRES&amp;ADDRESS('PR-tampon'!$E380,COLUMN(REFERENCEMENT_ACCESSOIRES[[#Headers],[NOM COMMERCIAL DU PROCEDE]])))))</f>
        <v/>
      </c>
      <c r="E414" s="2" t="str">
        <f ca="1">IF('PR-tampon'!E380="","",IF('PR-tampon'!E380=0,"",INDIRECT(NOM_FR_ACCESSOIRES&amp;ADDRESS('PR-tampon'!$E380,COLUMN(REFERENCEMENT_ACCESSOIRES[[#Headers],[FABRICANT/TITULAIRE]])))))</f>
        <v/>
      </c>
      <c r="F414" s="2" t="str">
        <f ca="1">IF('PR-tampon'!E380="","",IF('PR-tampon'!E380=0,"",INDIRECT(NOM_FR_ACCESSOIRES&amp;ADDRESS('PR-tampon'!$E380,COLUMN(REFERENCEMENT_ACCESSOIRES[[#Headers],[TYPE DE DOCUMENT DE REFERENCE]])))))</f>
        <v/>
      </c>
      <c r="G414" s="2" t="str">
        <f ca="1">IF('PR-tampon'!E380="","",IF('PR-tampon'!E380=0,"",INDIRECT(NOM_FR_ACCESSOIRES&amp;ADDRESS('PR-tampon'!$E380,COLUMN(REFERENCEMENT_ACCESSOIRES[[#Headers],[REF]])))))</f>
        <v/>
      </c>
      <c r="H414" s="8" t="str">
        <f ca="1">IF('PR-tampon'!E380="","",IF('PR-tampon'!E380=0,"",INDIRECT(NOM_FR_ACCESSOIRES&amp;ADDRESS('PR-tampon'!$E380,COLUMN(REFERENCEMENT_ACCESSOIRES[[#Headers],[AVIS LIMITE AU]])))))</f>
        <v/>
      </c>
      <c r="I414" s="8" t="str">
        <f ca="1">IF('PR-tampon'!E380="","",IF('PR-tampon'!E380=0,"",INDIRECT(NOM_FR_ACCESSOIRES&amp;ADDRESS('PR-tampon'!$E380,COLUMN(REFERENCEMENT_ACCESSOIRES[[#Headers],[TC/TNC
dans le domaine d''emploi visé]])))))</f>
        <v/>
      </c>
      <c r="J414" s="30" t="str">
        <f ca="1">IF('PR-tampon'!E380="","",IF('PR-tampon'!E380=0,"",INDIRECT(NOM_FR_ACCESSOIRES&amp;ADDRESS('PR-tampon'!$E380,COLUMN(REFERENCEMENT_ACCESSOIRES[[#Headers],[TYPE DE POSE]])))))</f>
        <v/>
      </c>
      <c r="K414" s="30" t="str">
        <f ca="1">IF('PR-tampon'!E380="","",IF('PR-tampon'!E380=0,"",IF(INDIRECT(NOM_FR_ACCESSOIRES&amp;ADDRESS('PR-tampon'!$E380,COLUMN(REFERENCEMENT_ACCESSOIRES[[#Headers],[OBSERVATIONS SUR DOMAINE D''EMPLOI]])))=0,"",INDIRECT(NOM_FR_ACCESSOIRES&amp;ADDRESS('PR-tampon'!$E380,COLUMN(REFERENCEMENT_ACCESSOIRES[[#Headers],[OBSERVATIONS SUR DOMAINE D''EMPLOI]]))))))</f>
        <v/>
      </c>
      <c r="L414" s="30" t="str">
        <f ca="1">IF('PR-tampon'!$E380="","",IF('PR-tampon'!$E380=0,"",INDIRECT(NOM_FR_ACCESSOIRES&amp;ADDRESS('PR-tampon'!$E380,COLUMN(REFERENCEMENT_ACCESSOIRES[[#Headers],[REVETEMENT VISE]])))))</f>
        <v/>
      </c>
      <c r="M414" s="30" t="str">
        <f ca="1">IF('PR-tampon'!$E380="","",IF('PR-tampon'!$E380=0,"",IF(INDIRECT(NOM_FR_ACCESSOIRES&amp;ADDRESS('PR-tampon'!$E380,COLUMN(REFERENCEMENT_ACCESSOIRES[[#Headers],[PRODUITS D''ETANCHEITE]])))=0,"",INDIRECT(NOM_FR_ACCESSOIRES&amp;ADDRESS('PR-tampon'!$E380,COLUMN(REFERENCEMENT_ACCESSOIRES[[#Headers],[PRODUITS D''ETANCHEITE]]))))))</f>
        <v/>
      </c>
      <c r="N414" s="30" t="str">
        <f ca="1">IF('PR-tampon'!$E380="","",IF('PR-tampon'!$E380=0,"",INDIRECT(NOM_FR_ACCESSOIRES&amp;ADDRESS('PR-tampon'!$E380,COLUMN(REFERENCEMENT_ACCESSOIRES[[#Headers],[CHAPE OU MORTIER VISE]])))))</f>
        <v/>
      </c>
      <c r="O414" s="30" t="str">
        <f ca="1">IF('PR-tampon'!$E380="","",IF('PR-tampon'!$E380=0,"",IF(INDIRECT(NOM_FR_ACCESSOIRES&amp;ADDRESS('PR-tampon'!$E380,COLUMN(REFERENCEMENT_ACCESSOIRES[[#Headers],[RESULTAT TYPE ISOLANT]])))=0,"",INDIRECT(NOM_FR_ACCESSOIRES&amp;ADDRESS('PR-tampon'!$E380,COLUMN(REFERENCEMENT_ACCESSOIRES[[#Headers],[RESULTAT TYPE ISOLANT]]))))))</f>
        <v/>
      </c>
    </row>
    <row r="415" spans="2:15" ht="70.150000000000006" customHeight="1" x14ac:dyDescent="0.25">
      <c r="B415" s="8" t="str">
        <f ca="1">IF('PR-tampon'!E381="","",IF('PR-tampon'!E381=0,"",INDIRECT(NOM_FR_ACCESSOIRES&amp;ADDRESS('PR-tampon'!$E381,COLUMN(REFERENCEMENT_ACCESSOIRES[[#Headers],[DATE REFERENCEMENT]])))))</f>
        <v/>
      </c>
      <c r="C415" s="2" t="str">
        <f ca="1">IF('PR-tampon'!E381="","",IF('PR-tampon'!E381=0,"",INDIRECT(NOM_FR_ACCESSOIRES&amp;ADDRESS('PR-tampon'!$E381,COLUMN(REFERENCEMENT_ACCESSOIRES[[#Headers],[TYPE DE PROCEDE]])))))</f>
        <v/>
      </c>
      <c r="D415" s="2" t="str">
        <f ca="1">IF('PR-tampon'!E381="","",IF('PR-tampon'!E381=0,"",INDIRECT(NOM_FR_ACCESSOIRES&amp;ADDRESS('PR-tampon'!$E381,COLUMN(REFERENCEMENT_ACCESSOIRES[[#Headers],[NOM COMMERCIAL DU PROCEDE]])))))</f>
        <v/>
      </c>
      <c r="E415" s="2" t="str">
        <f ca="1">IF('PR-tampon'!E381="","",IF('PR-tampon'!E381=0,"",INDIRECT(NOM_FR_ACCESSOIRES&amp;ADDRESS('PR-tampon'!$E381,COLUMN(REFERENCEMENT_ACCESSOIRES[[#Headers],[FABRICANT/TITULAIRE]])))))</f>
        <v/>
      </c>
      <c r="F415" s="2" t="str">
        <f ca="1">IF('PR-tampon'!E381="","",IF('PR-tampon'!E381=0,"",INDIRECT(NOM_FR_ACCESSOIRES&amp;ADDRESS('PR-tampon'!$E381,COLUMN(REFERENCEMENT_ACCESSOIRES[[#Headers],[TYPE DE DOCUMENT DE REFERENCE]])))))</f>
        <v/>
      </c>
      <c r="G415" s="2" t="str">
        <f ca="1">IF('PR-tampon'!E381="","",IF('PR-tampon'!E381=0,"",INDIRECT(NOM_FR_ACCESSOIRES&amp;ADDRESS('PR-tampon'!$E381,COLUMN(REFERENCEMENT_ACCESSOIRES[[#Headers],[REF]])))))</f>
        <v/>
      </c>
      <c r="H415" s="8" t="str">
        <f ca="1">IF('PR-tampon'!E381="","",IF('PR-tampon'!E381=0,"",INDIRECT(NOM_FR_ACCESSOIRES&amp;ADDRESS('PR-tampon'!$E381,COLUMN(REFERENCEMENT_ACCESSOIRES[[#Headers],[AVIS LIMITE AU]])))))</f>
        <v/>
      </c>
      <c r="I415" s="8" t="str">
        <f ca="1">IF('PR-tampon'!E381="","",IF('PR-tampon'!E381=0,"",INDIRECT(NOM_FR_ACCESSOIRES&amp;ADDRESS('PR-tampon'!$E381,COLUMN(REFERENCEMENT_ACCESSOIRES[[#Headers],[TC/TNC
dans le domaine d''emploi visé]])))))</f>
        <v/>
      </c>
      <c r="J415" s="30" t="str">
        <f ca="1">IF('PR-tampon'!E381="","",IF('PR-tampon'!E381=0,"",INDIRECT(NOM_FR_ACCESSOIRES&amp;ADDRESS('PR-tampon'!$E381,COLUMN(REFERENCEMENT_ACCESSOIRES[[#Headers],[TYPE DE POSE]])))))</f>
        <v/>
      </c>
      <c r="K415" s="30" t="str">
        <f ca="1">IF('PR-tampon'!E381="","",IF('PR-tampon'!E381=0,"",IF(INDIRECT(NOM_FR_ACCESSOIRES&amp;ADDRESS('PR-tampon'!$E381,COLUMN(REFERENCEMENT_ACCESSOIRES[[#Headers],[OBSERVATIONS SUR DOMAINE D''EMPLOI]])))=0,"",INDIRECT(NOM_FR_ACCESSOIRES&amp;ADDRESS('PR-tampon'!$E381,COLUMN(REFERENCEMENT_ACCESSOIRES[[#Headers],[OBSERVATIONS SUR DOMAINE D''EMPLOI]]))))))</f>
        <v/>
      </c>
      <c r="L415" s="30" t="str">
        <f ca="1">IF('PR-tampon'!$E381="","",IF('PR-tampon'!$E381=0,"",INDIRECT(NOM_FR_ACCESSOIRES&amp;ADDRESS('PR-tampon'!$E381,COLUMN(REFERENCEMENT_ACCESSOIRES[[#Headers],[REVETEMENT VISE]])))))</f>
        <v/>
      </c>
      <c r="M415" s="30" t="str">
        <f ca="1">IF('PR-tampon'!$E381="","",IF('PR-tampon'!$E381=0,"",IF(INDIRECT(NOM_FR_ACCESSOIRES&amp;ADDRESS('PR-tampon'!$E381,COLUMN(REFERENCEMENT_ACCESSOIRES[[#Headers],[PRODUITS D''ETANCHEITE]])))=0,"",INDIRECT(NOM_FR_ACCESSOIRES&amp;ADDRESS('PR-tampon'!$E381,COLUMN(REFERENCEMENT_ACCESSOIRES[[#Headers],[PRODUITS D''ETANCHEITE]]))))))</f>
        <v/>
      </c>
      <c r="N415" s="30" t="str">
        <f ca="1">IF('PR-tampon'!$E381="","",IF('PR-tampon'!$E381=0,"",INDIRECT(NOM_FR_ACCESSOIRES&amp;ADDRESS('PR-tampon'!$E381,COLUMN(REFERENCEMENT_ACCESSOIRES[[#Headers],[CHAPE OU MORTIER VISE]])))))</f>
        <v/>
      </c>
      <c r="O415" s="30" t="str">
        <f ca="1">IF('PR-tampon'!$E381="","",IF('PR-tampon'!$E381=0,"",IF(INDIRECT(NOM_FR_ACCESSOIRES&amp;ADDRESS('PR-tampon'!$E381,COLUMN(REFERENCEMENT_ACCESSOIRES[[#Headers],[RESULTAT TYPE ISOLANT]])))=0,"",INDIRECT(NOM_FR_ACCESSOIRES&amp;ADDRESS('PR-tampon'!$E381,COLUMN(REFERENCEMENT_ACCESSOIRES[[#Headers],[RESULTAT TYPE ISOLANT]]))))))</f>
        <v/>
      </c>
    </row>
    <row r="416" spans="2:15" ht="70.150000000000006" customHeight="1" x14ac:dyDescent="0.25">
      <c r="B416" s="8" t="str">
        <f ca="1">IF('PR-tampon'!E382="","",IF('PR-tampon'!E382=0,"",INDIRECT(NOM_FR_ACCESSOIRES&amp;ADDRESS('PR-tampon'!$E382,COLUMN(REFERENCEMENT_ACCESSOIRES[[#Headers],[DATE REFERENCEMENT]])))))</f>
        <v/>
      </c>
      <c r="C416" s="2" t="str">
        <f ca="1">IF('PR-tampon'!E382="","",IF('PR-tampon'!E382=0,"",INDIRECT(NOM_FR_ACCESSOIRES&amp;ADDRESS('PR-tampon'!$E382,COLUMN(REFERENCEMENT_ACCESSOIRES[[#Headers],[TYPE DE PROCEDE]])))))</f>
        <v/>
      </c>
      <c r="D416" s="2" t="str">
        <f ca="1">IF('PR-tampon'!E382="","",IF('PR-tampon'!E382=0,"",INDIRECT(NOM_FR_ACCESSOIRES&amp;ADDRESS('PR-tampon'!$E382,COLUMN(REFERENCEMENT_ACCESSOIRES[[#Headers],[NOM COMMERCIAL DU PROCEDE]])))))</f>
        <v/>
      </c>
      <c r="E416" s="2" t="str">
        <f ca="1">IF('PR-tampon'!E382="","",IF('PR-tampon'!E382=0,"",INDIRECT(NOM_FR_ACCESSOIRES&amp;ADDRESS('PR-tampon'!$E382,COLUMN(REFERENCEMENT_ACCESSOIRES[[#Headers],[FABRICANT/TITULAIRE]])))))</f>
        <v/>
      </c>
      <c r="F416" s="2" t="str">
        <f ca="1">IF('PR-tampon'!E382="","",IF('PR-tampon'!E382=0,"",INDIRECT(NOM_FR_ACCESSOIRES&amp;ADDRESS('PR-tampon'!$E382,COLUMN(REFERENCEMENT_ACCESSOIRES[[#Headers],[TYPE DE DOCUMENT DE REFERENCE]])))))</f>
        <v/>
      </c>
      <c r="G416" s="2" t="str">
        <f ca="1">IF('PR-tampon'!E382="","",IF('PR-tampon'!E382=0,"",INDIRECT(NOM_FR_ACCESSOIRES&amp;ADDRESS('PR-tampon'!$E382,COLUMN(REFERENCEMENT_ACCESSOIRES[[#Headers],[REF]])))))</f>
        <v/>
      </c>
      <c r="H416" s="8" t="str">
        <f ca="1">IF('PR-tampon'!E382="","",IF('PR-tampon'!E382=0,"",INDIRECT(NOM_FR_ACCESSOIRES&amp;ADDRESS('PR-tampon'!$E382,COLUMN(REFERENCEMENT_ACCESSOIRES[[#Headers],[AVIS LIMITE AU]])))))</f>
        <v/>
      </c>
      <c r="I416" s="8" t="str">
        <f ca="1">IF('PR-tampon'!E382="","",IF('PR-tampon'!E382=0,"",INDIRECT(NOM_FR_ACCESSOIRES&amp;ADDRESS('PR-tampon'!$E382,COLUMN(REFERENCEMENT_ACCESSOIRES[[#Headers],[TC/TNC
dans le domaine d''emploi visé]])))))</f>
        <v/>
      </c>
      <c r="J416" s="30" t="str">
        <f ca="1">IF('PR-tampon'!E382="","",IF('PR-tampon'!E382=0,"",INDIRECT(NOM_FR_ACCESSOIRES&amp;ADDRESS('PR-tampon'!$E382,COLUMN(REFERENCEMENT_ACCESSOIRES[[#Headers],[TYPE DE POSE]])))))</f>
        <v/>
      </c>
      <c r="K416" s="30" t="str">
        <f ca="1">IF('PR-tampon'!E382="","",IF('PR-tampon'!E382=0,"",IF(INDIRECT(NOM_FR_ACCESSOIRES&amp;ADDRESS('PR-tampon'!$E382,COLUMN(REFERENCEMENT_ACCESSOIRES[[#Headers],[OBSERVATIONS SUR DOMAINE D''EMPLOI]])))=0,"",INDIRECT(NOM_FR_ACCESSOIRES&amp;ADDRESS('PR-tampon'!$E382,COLUMN(REFERENCEMENT_ACCESSOIRES[[#Headers],[OBSERVATIONS SUR DOMAINE D''EMPLOI]]))))))</f>
        <v/>
      </c>
      <c r="L416" s="30" t="str">
        <f ca="1">IF('PR-tampon'!$E382="","",IF('PR-tampon'!$E382=0,"",INDIRECT(NOM_FR_ACCESSOIRES&amp;ADDRESS('PR-tampon'!$E382,COLUMN(REFERENCEMENT_ACCESSOIRES[[#Headers],[REVETEMENT VISE]])))))</f>
        <v/>
      </c>
      <c r="M416" s="30" t="str">
        <f ca="1">IF('PR-tampon'!$E382="","",IF('PR-tampon'!$E382=0,"",IF(INDIRECT(NOM_FR_ACCESSOIRES&amp;ADDRESS('PR-tampon'!$E382,COLUMN(REFERENCEMENT_ACCESSOIRES[[#Headers],[PRODUITS D''ETANCHEITE]])))=0,"",INDIRECT(NOM_FR_ACCESSOIRES&amp;ADDRESS('PR-tampon'!$E382,COLUMN(REFERENCEMENT_ACCESSOIRES[[#Headers],[PRODUITS D''ETANCHEITE]]))))))</f>
        <v/>
      </c>
      <c r="N416" s="30" t="str">
        <f ca="1">IF('PR-tampon'!$E382="","",IF('PR-tampon'!$E382=0,"",INDIRECT(NOM_FR_ACCESSOIRES&amp;ADDRESS('PR-tampon'!$E382,COLUMN(REFERENCEMENT_ACCESSOIRES[[#Headers],[CHAPE OU MORTIER VISE]])))))</f>
        <v/>
      </c>
      <c r="O416" s="30" t="str">
        <f ca="1">IF('PR-tampon'!$E382="","",IF('PR-tampon'!$E382=0,"",IF(INDIRECT(NOM_FR_ACCESSOIRES&amp;ADDRESS('PR-tampon'!$E382,COLUMN(REFERENCEMENT_ACCESSOIRES[[#Headers],[RESULTAT TYPE ISOLANT]])))=0,"",INDIRECT(NOM_FR_ACCESSOIRES&amp;ADDRESS('PR-tampon'!$E382,COLUMN(REFERENCEMENT_ACCESSOIRES[[#Headers],[RESULTAT TYPE ISOLANT]]))))))</f>
        <v/>
      </c>
    </row>
    <row r="417" spans="2:15" ht="70.150000000000006" customHeight="1" x14ac:dyDescent="0.25">
      <c r="B417" s="8" t="str">
        <f ca="1">IF('PR-tampon'!E383="","",IF('PR-tampon'!E383=0,"",INDIRECT(NOM_FR_ACCESSOIRES&amp;ADDRESS('PR-tampon'!$E383,COLUMN(REFERENCEMENT_ACCESSOIRES[[#Headers],[DATE REFERENCEMENT]])))))</f>
        <v/>
      </c>
      <c r="C417" s="2" t="str">
        <f ca="1">IF('PR-tampon'!E383="","",IF('PR-tampon'!E383=0,"",INDIRECT(NOM_FR_ACCESSOIRES&amp;ADDRESS('PR-tampon'!$E383,COLUMN(REFERENCEMENT_ACCESSOIRES[[#Headers],[TYPE DE PROCEDE]])))))</f>
        <v/>
      </c>
      <c r="D417" s="2" t="str">
        <f ca="1">IF('PR-tampon'!E383="","",IF('PR-tampon'!E383=0,"",INDIRECT(NOM_FR_ACCESSOIRES&amp;ADDRESS('PR-tampon'!$E383,COLUMN(REFERENCEMENT_ACCESSOIRES[[#Headers],[NOM COMMERCIAL DU PROCEDE]])))))</f>
        <v/>
      </c>
      <c r="E417" s="2" t="str">
        <f ca="1">IF('PR-tampon'!E383="","",IF('PR-tampon'!E383=0,"",INDIRECT(NOM_FR_ACCESSOIRES&amp;ADDRESS('PR-tampon'!$E383,COLUMN(REFERENCEMENT_ACCESSOIRES[[#Headers],[FABRICANT/TITULAIRE]])))))</f>
        <v/>
      </c>
      <c r="F417" s="2" t="str">
        <f ca="1">IF('PR-tampon'!E383="","",IF('PR-tampon'!E383=0,"",INDIRECT(NOM_FR_ACCESSOIRES&amp;ADDRESS('PR-tampon'!$E383,COLUMN(REFERENCEMENT_ACCESSOIRES[[#Headers],[TYPE DE DOCUMENT DE REFERENCE]])))))</f>
        <v/>
      </c>
      <c r="G417" s="2" t="str">
        <f ca="1">IF('PR-tampon'!E383="","",IF('PR-tampon'!E383=0,"",INDIRECT(NOM_FR_ACCESSOIRES&amp;ADDRESS('PR-tampon'!$E383,COLUMN(REFERENCEMENT_ACCESSOIRES[[#Headers],[REF]])))))</f>
        <v/>
      </c>
      <c r="H417" s="8" t="str">
        <f ca="1">IF('PR-tampon'!E383="","",IF('PR-tampon'!E383=0,"",INDIRECT(NOM_FR_ACCESSOIRES&amp;ADDRESS('PR-tampon'!$E383,COLUMN(REFERENCEMENT_ACCESSOIRES[[#Headers],[AVIS LIMITE AU]])))))</f>
        <v/>
      </c>
      <c r="I417" s="8" t="str">
        <f ca="1">IF('PR-tampon'!E383="","",IF('PR-tampon'!E383=0,"",INDIRECT(NOM_FR_ACCESSOIRES&amp;ADDRESS('PR-tampon'!$E383,COLUMN(REFERENCEMENT_ACCESSOIRES[[#Headers],[TC/TNC
dans le domaine d''emploi visé]])))))</f>
        <v/>
      </c>
      <c r="J417" s="30" t="str">
        <f ca="1">IF('PR-tampon'!E383="","",IF('PR-tampon'!E383=0,"",INDIRECT(NOM_FR_ACCESSOIRES&amp;ADDRESS('PR-tampon'!$E383,COLUMN(REFERENCEMENT_ACCESSOIRES[[#Headers],[TYPE DE POSE]])))))</f>
        <v/>
      </c>
      <c r="K417" s="30" t="str">
        <f ca="1">IF('PR-tampon'!E383="","",IF('PR-tampon'!E383=0,"",IF(INDIRECT(NOM_FR_ACCESSOIRES&amp;ADDRESS('PR-tampon'!$E383,COLUMN(REFERENCEMENT_ACCESSOIRES[[#Headers],[OBSERVATIONS SUR DOMAINE D''EMPLOI]])))=0,"",INDIRECT(NOM_FR_ACCESSOIRES&amp;ADDRESS('PR-tampon'!$E383,COLUMN(REFERENCEMENT_ACCESSOIRES[[#Headers],[OBSERVATIONS SUR DOMAINE D''EMPLOI]]))))))</f>
        <v/>
      </c>
      <c r="L417" s="30" t="str">
        <f ca="1">IF('PR-tampon'!$E383="","",IF('PR-tampon'!$E383=0,"",INDIRECT(NOM_FR_ACCESSOIRES&amp;ADDRESS('PR-tampon'!$E383,COLUMN(REFERENCEMENT_ACCESSOIRES[[#Headers],[REVETEMENT VISE]])))))</f>
        <v/>
      </c>
      <c r="M417" s="30" t="str">
        <f ca="1">IF('PR-tampon'!$E383="","",IF('PR-tampon'!$E383=0,"",IF(INDIRECT(NOM_FR_ACCESSOIRES&amp;ADDRESS('PR-tampon'!$E383,COLUMN(REFERENCEMENT_ACCESSOIRES[[#Headers],[PRODUITS D''ETANCHEITE]])))=0,"",INDIRECT(NOM_FR_ACCESSOIRES&amp;ADDRESS('PR-tampon'!$E383,COLUMN(REFERENCEMENT_ACCESSOIRES[[#Headers],[PRODUITS D''ETANCHEITE]]))))))</f>
        <v/>
      </c>
      <c r="N417" s="30" t="str">
        <f ca="1">IF('PR-tampon'!$E383="","",IF('PR-tampon'!$E383=0,"",INDIRECT(NOM_FR_ACCESSOIRES&amp;ADDRESS('PR-tampon'!$E383,COLUMN(REFERENCEMENT_ACCESSOIRES[[#Headers],[CHAPE OU MORTIER VISE]])))))</f>
        <v/>
      </c>
      <c r="O417" s="30" t="str">
        <f ca="1">IF('PR-tampon'!$E383="","",IF('PR-tampon'!$E383=0,"",IF(INDIRECT(NOM_FR_ACCESSOIRES&amp;ADDRESS('PR-tampon'!$E383,COLUMN(REFERENCEMENT_ACCESSOIRES[[#Headers],[RESULTAT TYPE ISOLANT]])))=0,"",INDIRECT(NOM_FR_ACCESSOIRES&amp;ADDRESS('PR-tampon'!$E383,COLUMN(REFERENCEMENT_ACCESSOIRES[[#Headers],[RESULTAT TYPE ISOLANT]]))))))</f>
        <v/>
      </c>
    </row>
    <row r="418" spans="2:15" ht="70.150000000000006" customHeight="1" x14ac:dyDescent="0.25">
      <c r="B418" s="8" t="str">
        <f ca="1">IF('PR-tampon'!E384="","",IF('PR-tampon'!E384=0,"",INDIRECT(NOM_FR_ACCESSOIRES&amp;ADDRESS('PR-tampon'!$E384,COLUMN(REFERENCEMENT_ACCESSOIRES[[#Headers],[DATE REFERENCEMENT]])))))</f>
        <v/>
      </c>
      <c r="C418" s="2" t="str">
        <f ca="1">IF('PR-tampon'!E384="","",IF('PR-tampon'!E384=0,"",INDIRECT(NOM_FR_ACCESSOIRES&amp;ADDRESS('PR-tampon'!$E384,COLUMN(REFERENCEMENT_ACCESSOIRES[[#Headers],[TYPE DE PROCEDE]])))))</f>
        <v/>
      </c>
      <c r="D418" s="2" t="str">
        <f ca="1">IF('PR-tampon'!E384="","",IF('PR-tampon'!E384=0,"",INDIRECT(NOM_FR_ACCESSOIRES&amp;ADDRESS('PR-tampon'!$E384,COLUMN(REFERENCEMENT_ACCESSOIRES[[#Headers],[NOM COMMERCIAL DU PROCEDE]])))))</f>
        <v/>
      </c>
      <c r="E418" s="2" t="str">
        <f ca="1">IF('PR-tampon'!E384="","",IF('PR-tampon'!E384=0,"",INDIRECT(NOM_FR_ACCESSOIRES&amp;ADDRESS('PR-tampon'!$E384,COLUMN(REFERENCEMENT_ACCESSOIRES[[#Headers],[FABRICANT/TITULAIRE]])))))</f>
        <v/>
      </c>
      <c r="F418" s="2" t="str">
        <f ca="1">IF('PR-tampon'!E384="","",IF('PR-tampon'!E384=0,"",INDIRECT(NOM_FR_ACCESSOIRES&amp;ADDRESS('PR-tampon'!$E384,COLUMN(REFERENCEMENT_ACCESSOIRES[[#Headers],[TYPE DE DOCUMENT DE REFERENCE]])))))</f>
        <v/>
      </c>
      <c r="G418" s="2" t="str">
        <f ca="1">IF('PR-tampon'!E384="","",IF('PR-tampon'!E384=0,"",INDIRECT(NOM_FR_ACCESSOIRES&amp;ADDRESS('PR-tampon'!$E384,COLUMN(REFERENCEMENT_ACCESSOIRES[[#Headers],[REF]])))))</f>
        <v/>
      </c>
      <c r="H418" s="8" t="str">
        <f ca="1">IF('PR-tampon'!E384="","",IF('PR-tampon'!E384=0,"",INDIRECT(NOM_FR_ACCESSOIRES&amp;ADDRESS('PR-tampon'!$E384,COLUMN(REFERENCEMENT_ACCESSOIRES[[#Headers],[AVIS LIMITE AU]])))))</f>
        <v/>
      </c>
      <c r="I418" s="8" t="str">
        <f ca="1">IF('PR-tampon'!E384="","",IF('PR-tampon'!E384=0,"",INDIRECT(NOM_FR_ACCESSOIRES&amp;ADDRESS('PR-tampon'!$E384,COLUMN(REFERENCEMENT_ACCESSOIRES[[#Headers],[TC/TNC
dans le domaine d''emploi visé]])))))</f>
        <v/>
      </c>
      <c r="J418" s="30" t="str">
        <f ca="1">IF('PR-tampon'!E384="","",IF('PR-tampon'!E384=0,"",INDIRECT(NOM_FR_ACCESSOIRES&amp;ADDRESS('PR-tampon'!$E384,COLUMN(REFERENCEMENT_ACCESSOIRES[[#Headers],[TYPE DE POSE]])))))</f>
        <v/>
      </c>
      <c r="K418" s="30" t="str">
        <f ca="1">IF('PR-tampon'!E384="","",IF('PR-tampon'!E384=0,"",IF(INDIRECT(NOM_FR_ACCESSOIRES&amp;ADDRESS('PR-tampon'!$E384,COLUMN(REFERENCEMENT_ACCESSOIRES[[#Headers],[OBSERVATIONS SUR DOMAINE D''EMPLOI]])))=0,"",INDIRECT(NOM_FR_ACCESSOIRES&amp;ADDRESS('PR-tampon'!$E384,COLUMN(REFERENCEMENT_ACCESSOIRES[[#Headers],[OBSERVATIONS SUR DOMAINE D''EMPLOI]]))))))</f>
        <v/>
      </c>
      <c r="L418" s="30" t="str">
        <f ca="1">IF('PR-tampon'!$E384="","",IF('PR-tampon'!$E384=0,"",INDIRECT(NOM_FR_ACCESSOIRES&amp;ADDRESS('PR-tampon'!$E384,COLUMN(REFERENCEMENT_ACCESSOIRES[[#Headers],[REVETEMENT VISE]])))))</f>
        <v/>
      </c>
      <c r="M418" s="30" t="str">
        <f ca="1">IF('PR-tampon'!$E384="","",IF('PR-tampon'!$E384=0,"",IF(INDIRECT(NOM_FR_ACCESSOIRES&amp;ADDRESS('PR-tampon'!$E384,COLUMN(REFERENCEMENT_ACCESSOIRES[[#Headers],[PRODUITS D''ETANCHEITE]])))=0,"",INDIRECT(NOM_FR_ACCESSOIRES&amp;ADDRESS('PR-tampon'!$E384,COLUMN(REFERENCEMENT_ACCESSOIRES[[#Headers],[PRODUITS D''ETANCHEITE]]))))))</f>
        <v/>
      </c>
      <c r="N418" s="30" t="str">
        <f ca="1">IF('PR-tampon'!$E384="","",IF('PR-tampon'!$E384=0,"",INDIRECT(NOM_FR_ACCESSOIRES&amp;ADDRESS('PR-tampon'!$E384,COLUMN(REFERENCEMENT_ACCESSOIRES[[#Headers],[CHAPE OU MORTIER VISE]])))))</f>
        <v/>
      </c>
      <c r="O418" s="30" t="str">
        <f ca="1">IF('PR-tampon'!$E384="","",IF('PR-tampon'!$E384=0,"",IF(INDIRECT(NOM_FR_ACCESSOIRES&amp;ADDRESS('PR-tampon'!$E384,COLUMN(REFERENCEMENT_ACCESSOIRES[[#Headers],[RESULTAT TYPE ISOLANT]])))=0,"",INDIRECT(NOM_FR_ACCESSOIRES&amp;ADDRESS('PR-tampon'!$E384,COLUMN(REFERENCEMENT_ACCESSOIRES[[#Headers],[RESULTAT TYPE ISOLANT]]))))))</f>
        <v/>
      </c>
    </row>
    <row r="419" spans="2:15" ht="70.150000000000006" customHeight="1" x14ac:dyDescent="0.25">
      <c r="B419" s="8" t="str">
        <f ca="1">IF('PR-tampon'!E385="","",IF('PR-tampon'!E385=0,"",INDIRECT(NOM_FR_ACCESSOIRES&amp;ADDRESS('PR-tampon'!$E385,COLUMN(REFERENCEMENT_ACCESSOIRES[[#Headers],[DATE REFERENCEMENT]])))))</f>
        <v/>
      </c>
      <c r="C419" s="2" t="str">
        <f ca="1">IF('PR-tampon'!E385="","",IF('PR-tampon'!E385=0,"",INDIRECT(NOM_FR_ACCESSOIRES&amp;ADDRESS('PR-tampon'!$E385,COLUMN(REFERENCEMENT_ACCESSOIRES[[#Headers],[TYPE DE PROCEDE]])))))</f>
        <v/>
      </c>
      <c r="D419" s="2" t="str">
        <f ca="1">IF('PR-tampon'!E385="","",IF('PR-tampon'!E385=0,"",INDIRECT(NOM_FR_ACCESSOIRES&amp;ADDRESS('PR-tampon'!$E385,COLUMN(REFERENCEMENT_ACCESSOIRES[[#Headers],[NOM COMMERCIAL DU PROCEDE]])))))</f>
        <v/>
      </c>
      <c r="E419" s="2" t="str">
        <f ca="1">IF('PR-tampon'!E385="","",IF('PR-tampon'!E385=0,"",INDIRECT(NOM_FR_ACCESSOIRES&amp;ADDRESS('PR-tampon'!$E385,COLUMN(REFERENCEMENT_ACCESSOIRES[[#Headers],[FABRICANT/TITULAIRE]])))))</f>
        <v/>
      </c>
      <c r="F419" s="2" t="str">
        <f ca="1">IF('PR-tampon'!E385="","",IF('PR-tampon'!E385=0,"",INDIRECT(NOM_FR_ACCESSOIRES&amp;ADDRESS('PR-tampon'!$E385,COLUMN(REFERENCEMENT_ACCESSOIRES[[#Headers],[TYPE DE DOCUMENT DE REFERENCE]])))))</f>
        <v/>
      </c>
      <c r="G419" s="2" t="str">
        <f ca="1">IF('PR-tampon'!E385="","",IF('PR-tampon'!E385=0,"",INDIRECT(NOM_FR_ACCESSOIRES&amp;ADDRESS('PR-tampon'!$E385,COLUMN(REFERENCEMENT_ACCESSOIRES[[#Headers],[REF]])))))</f>
        <v/>
      </c>
      <c r="H419" s="8" t="str">
        <f ca="1">IF('PR-tampon'!E385="","",IF('PR-tampon'!E385=0,"",INDIRECT(NOM_FR_ACCESSOIRES&amp;ADDRESS('PR-tampon'!$E385,COLUMN(REFERENCEMENT_ACCESSOIRES[[#Headers],[AVIS LIMITE AU]])))))</f>
        <v/>
      </c>
      <c r="I419" s="8" t="str">
        <f ca="1">IF('PR-tampon'!E385="","",IF('PR-tampon'!E385=0,"",INDIRECT(NOM_FR_ACCESSOIRES&amp;ADDRESS('PR-tampon'!$E385,COLUMN(REFERENCEMENT_ACCESSOIRES[[#Headers],[TC/TNC
dans le domaine d''emploi visé]])))))</f>
        <v/>
      </c>
      <c r="J419" s="30" t="str">
        <f ca="1">IF('PR-tampon'!E385="","",IF('PR-tampon'!E385=0,"",INDIRECT(NOM_FR_ACCESSOIRES&amp;ADDRESS('PR-tampon'!$E385,COLUMN(REFERENCEMENT_ACCESSOIRES[[#Headers],[TYPE DE POSE]])))))</f>
        <v/>
      </c>
      <c r="K419" s="30" t="str">
        <f ca="1">IF('PR-tampon'!E385="","",IF('PR-tampon'!E385=0,"",IF(INDIRECT(NOM_FR_ACCESSOIRES&amp;ADDRESS('PR-tampon'!$E385,COLUMN(REFERENCEMENT_ACCESSOIRES[[#Headers],[OBSERVATIONS SUR DOMAINE D''EMPLOI]])))=0,"",INDIRECT(NOM_FR_ACCESSOIRES&amp;ADDRESS('PR-tampon'!$E385,COLUMN(REFERENCEMENT_ACCESSOIRES[[#Headers],[OBSERVATIONS SUR DOMAINE D''EMPLOI]]))))))</f>
        <v/>
      </c>
      <c r="L419" s="30" t="str">
        <f ca="1">IF('PR-tampon'!$E385="","",IF('PR-tampon'!$E385=0,"",INDIRECT(NOM_FR_ACCESSOIRES&amp;ADDRESS('PR-tampon'!$E385,COLUMN(REFERENCEMENT_ACCESSOIRES[[#Headers],[REVETEMENT VISE]])))))</f>
        <v/>
      </c>
      <c r="M419" s="30" t="str">
        <f ca="1">IF('PR-tampon'!$E385="","",IF('PR-tampon'!$E385=0,"",IF(INDIRECT(NOM_FR_ACCESSOIRES&amp;ADDRESS('PR-tampon'!$E385,COLUMN(REFERENCEMENT_ACCESSOIRES[[#Headers],[PRODUITS D''ETANCHEITE]])))=0,"",INDIRECT(NOM_FR_ACCESSOIRES&amp;ADDRESS('PR-tampon'!$E385,COLUMN(REFERENCEMENT_ACCESSOIRES[[#Headers],[PRODUITS D''ETANCHEITE]]))))))</f>
        <v/>
      </c>
      <c r="N419" s="30" t="str">
        <f ca="1">IF('PR-tampon'!$E385="","",IF('PR-tampon'!$E385=0,"",INDIRECT(NOM_FR_ACCESSOIRES&amp;ADDRESS('PR-tampon'!$E385,COLUMN(REFERENCEMENT_ACCESSOIRES[[#Headers],[CHAPE OU MORTIER VISE]])))))</f>
        <v/>
      </c>
      <c r="O419" s="30" t="str">
        <f ca="1">IF('PR-tampon'!$E385="","",IF('PR-tampon'!$E385=0,"",IF(INDIRECT(NOM_FR_ACCESSOIRES&amp;ADDRESS('PR-tampon'!$E385,COLUMN(REFERENCEMENT_ACCESSOIRES[[#Headers],[RESULTAT TYPE ISOLANT]])))=0,"",INDIRECT(NOM_FR_ACCESSOIRES&amp;ADDRESS('PR-tampon'!$E385,COLUMN(REFERENCEMENT_ACCESSOIRES[[#Headers],[RESULTAT TYPE ISOLANT]]))))))</f>
        <v/>
      </c>
    </row>
    <row r="420" spans="2:15" ht="70.150000000000006" customHeight="1" x14ac:dyDescent="0.25">
      <c r="B420" s="8" t="str">
        <f ca="1">IF('PR-tampon'!E386="","",IF('PR-tampon'!E386=0,"",INDIRECT(NOM_FR_ACCESSOIRES&amp;ADDRESS('PR-tampon'!$E386,COLUMN(REFERENCEMENT_ACCESSOIRES[[#Headers],[DATE REFERENCEMENT]])))))</f>
        <v/>
      </c>
      <c r="C420" s="2" t="str">
        <f ca="1">IF('PR-tampon'!E386="","",IF('PR-tampon'!E386=0,"",INDIRECT(NOM_FR_ACCESSOIRES&amp;ADDRESS('PR-tampon'!$E386,COLUMN(REFERENCEMENT_ACCESSOIRES[[#Headers],[TYPE DE PROCEDE]])))))</f>
        <v/>
      </c>
      <c r="D420" s="2" t="str">
        <f ca="1">IF('PR-tampon'!E386="","",IF('PR-tampon'!E386=0,"",INDIRECT(NOM_FR_ACCESSOIRES&amp;ADDRESS('PR-tampon'!$E386,COLUMN(REFERENCEMENT_ACCESSOIRES[[#Headers],[NOM COMMERCIAL DU PROCEDE]])))))</f>
        <v/>
      </c>
      <c r="E420" s="2" t="str">
        <f ca="1">IF('PR-tampon'!E386="","",IF('PR-tampon'!E386=0,"",INDIRECT(NOM_FR_ACCESSOIRES&amp;ADDRESS('PR-tampon'!$E386,COLUMN(REFERENCEMENT_ACCESSOIRES[[#Headers],[FABRICANT/TITULAIRE]])))))</f>
        <v/>
      </c>
      <c r="F420" s="2" t="str">
        <f ca="1">IF('PR-tampon'!E386="","",IF('PR-tampon'!E386=0,"",INDIRECT(NOM_FR_ACCESSOIRES&amp;ADDRESS('PR-tampon'!$E386,COLUMN(REFERENCEMENT_ACCESSOIRES[[#Headers],[TYPE DE DOCUMENT DE REFERENCE]])))))</f>
        <v/>
      </c>
      <c r="G420" s="2" t="str">
        <f ca="1">IF('PR-tampon'!E386="","",IF('PR-tampon'!E386=0,"",INDIRECT(NOM_FR_ACCESSOIRES&amp;ADDRESS('PR-tampon'!$E386,COLUMN(REFERENCEMENT_ACCESSOIRES[[#Headers],[REF]])))))</f>
        <v/>
      </c>
      <c r="H420" s="8" t="str">
        <f ca="1">IF('PR-tampon'!E386="","",IF('PR-tampon'!E386=0,"",INDIRECT(NOM_FR_ACCESSOIRES&amp;ADDRESS('PR-tampon'!$E386,COLUMN(REFERENCEMENT_ACCESSOIRES[[#Headers],[AVIS LIMITE AU]])))))</f>
        <v/>
      </c>
      <c r="I420" s="8" t="str">
        <f ca="1">IF('PR-tampon'!E386="","",IF('PR-tampon'!E386=0,"",INDIRECT(NOM_FR_ACCESSOIRES&amp;ADDRESS('PR-tampon'!$E386,COLUMN(REFERENCEMENT_ACCESSOIRES[[#Headers],[TC/TNC
dans le domaine d''emploi visé]])))))</f>
        <v/>
      </c>
      <c r="J420" s="30" t="str">
        <f ca="1">IF('PR-tampon'!E386="","",IF('PR-tampon'!E386=0,"",INDIRECT(NOM_FR_ACCESSOIRES&amp;ADDRESS('PR-tampon'!$E386,COLUMN(REFERENCEMENT_ACCESSOIRES[[#Headers],[TYPE DE POSE]])))))</f>
        <v/>
      </c>
      <c r="K420" s="30" t="str">
        <f ca="1">IF('PR-tampon'!E386="","",IF('PR-tampon'!E386=0,"",IF(INDIRECT(NOM_FR_ACCESSOIRES&amp;ADDRESS('PR-tampon'!$E386,COLUMN(REFERENCEMENT_ACCESSOIRES[[#Headers],[OBSERVATIONS SUR DOMAINE D''EMPLOI]])))=0,"",INDIRECT(NOM_FR_ACCESSOIRES&amp;ADDRESS('PR-tampon'!$E386,COLUMN(REFERENCEMENT_ACCESSOIRES[[#Headers],[OBSERVATIONS SUR DOMAINE D''EMPLOI]]))))))</f>
        <v/>
      </c>
      <c r="L420" s="30" t="str">
        <f ca="1">IF('PR-tampon'!$E386="","",IF('PR-tampon'!$E386=0,"",INDIRECT(NOM_FR_ACCESSOIRES&amp;ADDRESS('PR-tampon'!$E386,COLUMN(REFERENCEMENT_ACCESSOIRES[[#Headers],[REVETEMENT VISE]])))))</f>
        <v/>
      </c>
      <c r="M420" s="30" t="str">
        <f ca="1">IF('PR-tampon'!$E386="","",IF('PR-tampon'!$E386=0,"",IF(INDIRECT(NOM_FR_ACCESSOIRES&amp;ADDRESS('PR-tampon'!$E386,COLUMN(REFERENCEMENT_ACCESSOIRES[[#Headers],[PRODUITS D''ETANCHEITE]])))=0,"",INDIRECT(NOM_FR_ACCESSOIRES&amp;ADDRESS('PR-tampon'!$E386,COLUMN(REFERENCEMENT_ACCESSOIRES[[#Headers],[PRODUITS D''ETANCHEITE]]))))))</f>
        <v/>
      </c>
      <c r="N420" s="30" t="str">
        <f ca="1">IF('PR-tampon'!$E386="","",IF('PR-tampon'!$E386=0,"",INDIRECT(NOM_FR_ACCESSOIRES&amp;ADDRESS('PR-tampon'!$E386,COLUMN(REFERENCEMENT_ACCESSOIRES[[#Headers],[CHAPE OU MORTIER VISE]])))))</f>
        <v/>
      </c>
      <c r="O420" s="30" t="str">
        <f ca="1">IF('PR-tampon'!$E386="","",IF('PR-tampon'!$E386=0,"",IF(INDIRECT(NOM_FR_ACCESSOIRES&amp;ADDRESS('PR-tampon'!$E386,COLUMN(REFERENCEMENT_ACCESSOIRES[[#Headers],[RESULTAT TYPE ISOLANT]])))=0,"",INDIRECT(NOM_FR_ACCESSOIRES&amp;ADDRESS('PR-tampon'!$E386,COLUMN(REFERENCEMENT_ACCESSOIRES[[#Headers],[RESULTAT TYPE ISOLANT]]))))))</f>
        <v/>
      </c>
    </row>
    <row r="421" spans="2:15" ht="70.150000000000006" customHeight="1" x14ac:dyDescent="0.25">
      <c r="B421" s="8" t="str">
        <f ca="1">IF('PR-tampon'!E387="","",IF('PR-tampon'!E387=0,"",INDIRECT(NOM_FR_ACCESSOIRES&amp;ADDRESS('PR-tampon'!$E387,COLUMN(REFERENCEMENT_ACCESSOIRES[[#Headers],[DATE REFERENCEMENT]])))))</f>
        <v/>
      </c>
      <c r="C421" s="2" t="str">
        <f ca="1">IF('PR-tampon'!E387="","",IF('PR-tampon'!E387=0,"",INDIRECT(NOM_FR_ACCESSOIRES&amp;ADDRESS('PR-tampon'!$E387,COLUMN(REFERENCEMENT_ACCESSOIRES[[#Headers],[TYPE DE PROCEDE]])))))</f>
        <v/>
      </c>
      <c r="D421" s="2" t="str">
        <f ca="1">IF('PR-tampon'!E387="","",IF('PR-tampon'!E387=0,"",INDIRECT(NOM_FR_ACCESSOIRES&amp;ADDRESS('PR-tampon'!$E387,COLUMN(REFERENCEMENT_ACCESSOIRES[[#Headers],[NOM COMMERCIAL DU PROCEDE]])))))</f>
        <v/>
      </c>
      <c r="E421" s="2" t="str">
        <f ca="1">IF('PR-tampon'!E387="","",IF('PR-tampon'!E387=0,"",INDIRECT(NOM_FR_ACCESSOIRES&amp;ADDRESS('PR-tampon'!$E387,COLUMN(REFERENCEMENT_ACCESSOIRES[[#Headers],[FABRICANT/TITULAIRE]])))))</f>
        <v/>
      </c>
      <c r="F421" s="2" t="str">
        <f ca="1">IF('PR-tampon'!E387="","",IF('PR-tampon'!E387=0,"",INDIRECT(NOM_FR_ACCESSOIRES&amp;ADDRESS('PR-tampon'!$E387,COLUMN(REFERENCEMENT_ACCESSOIRES[[#Headers],[TYPE DE DOCUMENT DE REFERENCE]])))))</f>
        <v/>
      </c>
      <c r="G421" s="2" t="str">
        <f ca="1">IF('PR-tampon'!E387="","",IF('PR-tampon'!E387=0,"",INDIRECT(NOM_FR_ACCESSOIRES&amp;ADDRESS('PR-tampon'!$E387,COLUMN(REFERENCEMENT_ACCESSOIRES[[#Headers],[REF]])))))</f>
        <v/>
      </c>
      <c r="H421" s="8" t="str">
        <f ca="1">IF('PR-tampon'!E387="","",IF('PR-tampon'!E387=0,"",INDIRECT(NOM_FR_ACCESSOIRES&amp;ADDRESS('PR-tampon'!$E387,COLUMN(REFERENCEMENT_ACCESSOIRES[[#Headers],[AVIS LIMITE AU]])))))</f>
        <v/>
      </c>
      <c r="I421" s="8" t="str">
        <f ca="1">IF('PR-tampon'!E387="","",IF('PR-tampon'!E387=0,"",INDIRECT(NOM_FR_ACCESSOIRES&amp;ADDRESS('PR-tampon'!$E387,COLUMN(REFERENCEMENT_ACCESSOIRES[[#Headers],[TC/TNC
dans le domaine d''emploi visé]])))))</f>
        <v/>
      </c>
      <c r="J421" s="30" t="str">
        <f ca="1">IF('PR-tampon'!E387="","",IF('PR-tampon'!E387=0,"",INDIRECT(NOM_FR_ACCESSOIRES&amp;ADDRESS('PR-tampon'!$E387,COLUMN(REFERENCEMENT_ACCESSOIRES[[#Headers],[TYPE DE POSE]])))))</f>
        <v/>
      </c>
      <c r="K421" s="30" t="str">
        <f ca="1">IF('PR-tampon'!E387="","",IF('PR-tampon'!E387=0,"",IF(INDIRECT(NOM_FR_ACCESSOIRES&amp;ADDRESS('PR-tampon'!$E387,COLUMN(REFERENCEMENT_ACCESSOIRES[[#Headers],[OBSERVATIONS SUR DOMAINE D''EMPLOI]])))=0,"",INDIRECT(NOM_FR_ACCESSOIRES&amp;ADDRESS('PR-tampon'!$E387,COLUMN(REFERENCEMENT_ACCESSOIRES[[#Headers],[OBSERVATIONS SUR DOMAINE D''EMPLOI]]))))))</f>
        <v/>
      </c>
      <c r="L421" s="30" t="str">
        <f ca="1">IF('PR-tampon'!$E387="","",IF('PR-tampon'!$E387=0,"",INDIRECT(NOM_FR_ACCESSOIRES&amp;ADDRESS('PR-tampon'!$E387,COLUMN(REFERENCEMENT_ACCESSOIRES[[#Headers],[REVETEMENT VISE]])))))</f>
        <v/>
      </c>
      <c r="M421" s="30" t="str">
        <f ca="1">IF('PR-tampon'!$E387="","",IF('PR-tampon'!$E387=0,"",IF(INDIRECT(NOM_FR_ACCESSOIRES&amp;ADDRESS('PR-tampon'!$E387,COLUMN(REFERENCEMENT_ACCESSOIRES[[#Headers],[PRODUITS D''ETANCHEITE]])))=0,"",INDIRECT(NOM_FR_ACCESSOIRES&amp;ADDRESS('PR-tampon'!$E387,COLUMN(REFERENCEMENT_ACCESSOIRES[[#Headers],[PRODUITS D''ETANCHEITE]]))))))</f>
        <v/>
      </c>
      <c r="N421" s="30" t="str">
        <f ca="1">IF('PR-tampon'!$E387="","",IF('PR-tampon'!$E387=0,"",INDIRECT(NOM_FR_ACCESSOIRES&amp;ADDRESS('PR-tampon'!$E387,COLUMN(REFERENCEMENT_ACCESSOIRES[[#Headers],[CHAPE OU MORTIER VISE]])))))</f>
        <v/>
      </c>
      <c r="O421" s="30" t="str">
        <f ca="1">IF('PR-tampon'!$E387="","",IF('PR-tampon'!$E387=0,"",IF(INDIRECT(NOM_FR_ACCESSOIRES&amp;ADDRESS('PR-tampon'!$E387,COLUMN(REFERENCEMENT_ACCESSOIRES[[#Headers],[RESULTAT TYPE ISOLANT]])))=0,"",INDIRECT(NOM_FR_ACCESSOIRES&amp;ADDRESS('PR-tampon'!$E387,COLUMN(REFERENCEMENT_ACCESSOIRES[[#Headers],[RESULTAT TYPE ISOLANT]]))))))</f>
        <v/>
      </c>
    </row>
    <row r="422" spans="2:15" ht="70.150000000000006" customHeight="1" x14ac:dyDescent="0.25">
      <c r="B422" s="8" t="str">
        <f ca="1">IF('PR-tampon'!E388="","",IF('PR-tampon'!E388=0,"",INDIRECT(NOM_FR_ACCESSOIRES&amp;ADDRESS('PR-tampon'!$E388,COLUMN(REFERENCEMENT_ACCESSOIRES[[#Headers],[DATE REFERENCEMENT]])))))</f>
        <v/>
      </c>
      <c r="C422" s="2" t="str">
        <f ca="1">IF('PR-tampon'!E388="","",IF('PR-tampon'!E388=0,"",INDIRECT(NOM_FR_ACCESSOIRES&amp;ADDRESS('PR-tampon'!$E388,COLUMN(REFERENCEMENT_ACCESSOIRES[[#Headers],[TYPE DE PROCEDE]])))))</f>
        <v/>
      </c>
      <c r="D422" s="2" t="str">
        <f ca="1">IF('PR-tampon'!E388="","",IF('PR-tampon'!E388=0,"",INDIRECT(NOM_FR_ACCESSOIRES&amp;ADDRESS('PR-tampon'!$E388,COLUMN(REFERENCEMENT_ACCESSOIRES[[#Headers],[NOM COMMERCIAL DU PROCEDE]])))))</f>
        <v/>
      </c>
      <c r="E422" s="2" t="str">
        <f ca="1">IF('PR-tampon'!E388="","",IF('PR-tampon'!E388=0,"",INDIRECT(NOM_FR_ACCESSOIRES&amp;ADDRESS('PR-tampon'!$E388,COLUMN(REFERENCEMENT_ACCESSOIRES[[#Headers],[FABRICANT/TITULAIRE]])))))</f>
        <v/>
      </c>
      <c r="F422" s="2" t="str">
        <f ca="1">IF('PR-tampon'!E388="","",IF('PR-tampon'!E388=0,"",INDIRECT(NOM_FR_ACCESSOIRES&amp;ADDRESS('PR-tampon'!$E388,COLUMN(REFERENCEMENT_ACCESSOIRES[[#Headers],[TYPE DE DOCUMENT DE REFERENCE]])))))</f>
        <v/>
      </c>
      <c r="G422" s="2" t="str">
        <f ca="1">IF('PR-tampon'!E388="","",IF('PR-tampon'!E388=0,"",INDIRECT(NOM_FR_ACCESSOIRES&amp;ADDRESS('PR-tampon'!$E388,COLUMN(REFERENCEMENT_ACCESSOIRES[[#Headers],[REF]])))))</f>
        <v/>
      </c>
      <c r="H422" s="8" t="str">
        <f ca="1">IF('PR-tampon'!E388="","",IF('PR-tampon'!E388=0,"",INDIRECT(NOM_FR_ACCESSOIRES&amp;ADDRESS('PR-tampon'!$E388,COLUMN(REFERENCEMENT_ACCESSOIRES[[#Headers],[AVIS LIMITE AU]])))))</f>
        <v/>
      </c>
      <c r="I422" s="8" t="str">
        <f ca="1">IF('PR-tampon'!E388="","",IF('PR-tampon'!E388=0,"",INDIRECT(NOM_FR_ACCESSOIRES&amp;ADDRESS('PR-tampon'!$E388,COLUMN(REFERENCEMENT_ACCESSOIRES[[#Headers],[TC/TNC
dans le domaine d''emploi visé]])))))</f>
        <v/>
      </c>
      <c r="J422" s="30" t="str">
        <f ca="1">IF('PR-tampon'!E388="","",IF('PR-tampon'!E388=0,"",INDIRECT(NOM_FR_ACCESSOIRES&amp;ADDRESS('PR-tampon'!$E388,COLUMN(REFERENCEMENT_ACCESSOIRES[[#Headers],[TYPE DE POSE]])))))</f>
        <v/>
      </c>
      <c r="K422" s="30" t="str">
        <f ca="1">IF('PR-tampon'!E388="","",IF('PR-tampon'!E388=0,"",IF(INDIRECT(NOM_FR_ACCESSOIRES&amp;ADDRESS('PR-tampon'!$E388,COLUMN(REFERENCEMENT_ACCESSOIRES[[#Headers],[OBSERVATIONS SUR DOMAINE D''EMPLOI]])))=0,"",INDIRECT(NOM_FR_ACCESSOIRES&amp;ADDRESS('PR-tampon'!$E388,COLUMN(REFERENCEMENT_ACCESSOIRES[[#Headers],[OBSERVATIONS SUR DOMAINE D''EMPLOI]]))))))</f>
        <v/>
      </c>
      <c r="L422" s="30" t="str">
        <f ca="1">IF('PR-tampon'!$E388="","",IF('PR-tampon'!$E388=0,"",INDIRECT(NOM_FR_ACCESSOIRES&amp;ADDRESS('PR-tampon'!$E388,COLUMN(REFERENCEMENT_ACCESSOIRES[[#Headers],[REVETEMENT VISE]])))))</f>
        <v/>
      </c>
      <c r="M422" s="30" t="str">
        <f ca="1">IF('PR-tampon'!$E388="","",IF('PR-tampon'!$E388=0,"",IF(INDIRECT(NOM_FR_ACCESSOIRES&amp;ADDRESS('PR-tampon'!$E388,COLUMN(REFERENCEMENT_ACCESSOIRES[[#Headers],[PRODUITS D''ETANCHEITE]])))=0,"",INDIRECT(NOM_FR_ACCESSOIRES&amp;ADDRESS('PR-tampon'!$E388,COLUMN(REFERENCEMENT_ACCESSOIRES[[#Headers],[PRODUITS D''ETANCHEITE]]))))))</f>
        <v/>
      </c>
      <c r="N422" s="30" t="str">
        <f ca="1">IF('PR-tampon'!$E388="","",IF('PR-tampon'!$E388=0,"",INDIRECT(NOM_FR_ACCESSOIRES&amp;ADDRESS('PR-tampon'!$E388,COLUMN(REFERENCEMENT_ACCESSOIRES[[#Headers],[CHAPE OU MORTIER VISE]])))))</f>
        <v/>
      </c>
      <c r="O422" s="30" t="str">
        <f ca="1">IF('PR-tampon'!$E388="","",IF('PR-tampon'!$E388=0,"",IF(INDIRECT(NOM_FR_ACCESSOIRES&amp;ADDRESS('PR-tampon'!$E388,COLUMN(REFERENCEMENT_ACCESSOIRES[[#Headers],[RESULTAT TYPE ISOLANT]])))=0,"",INDIRECT(NOM_FR_ACCESSOIRES&amp;ADDRESS('PR-tampon'!$E388,COLUMN(REFERENCEMENT_ACCESSOIRES[[#Headers],[RESULTAT TYPE ISOLANT]]))))))</f>
        <v/>
      </c>
    </row>
    <row r="423" spans="2:15" ht="70.150000000000006" customHeight="1" x14ac:dyDescent="0.25">
      <c r="B423" s="8" t="str">
        <f ca="1">IF('PR-tampon'!E389="","",IF('PR-tampon'!E389=0,"",INDIRECT(NOM_FR_ACCESSOIRES&amp;ADDRESS('PR-tampon'!$E389,COLUMN(REFERENCEMENT_ACCESSOIRES[[#Headers],[DATE REFERENCEMENT]])))))</f>
        <v/>
      </c>
      <c r="C423" s="2" t="str">
        <f ca="1">IF('PR-tampon'!E389="","",IF('PR-tampon'!E389=0,"",INDIRECT(NOM_FR_ACCESSOIRES&amp;ADDRESS('PR-tampon'!$E389,COLUMN(REFERENCEMENT_ACCESSOIRES[[#Headers],[TYPE DE PROCEDE]])))))</f>
        <v/>
      </c>
      <c r="D423" s="2" t="str">
        <f ca="1">IF('PR-tampon'!E389="","",IF('PR-tampon'!E389=0,"",INDIRECT(NOM_FR_ACCESSOIRES&amp;ADDRESS('PR-tampon'!$E389,COLUMN(REFERENCEMENT_ACCESSOIRES[[#Headers],[NOM COMMERCIAL DU PROCEDE]])))))</f>
        <v/>
      </c>
      <c r="E423" s="2" t="str">
        <f ca="1">IF('PR-tampon'!E389="","",IF('PR-tampon'!E389=0,"",INDIRECT(NOM_FR_ACCESSOIRES&amp;ADDRESS('PR-tampon'!$E389,COLUMN(REFERENCEMENT_ACCESSOIRES[[#Headers],[FABRICANT/TITULAIRE]])))))</f>
        <v/>
      </c>
      <c r="F423" s="2" t="str">
        <f ca="1">IF('PR-tampon'!E389="","",IF('PR-tampon'!E389=0,"",INDIRECT(NOM_FR_ACCESSOIRES&amp;ADDRESS('PR-tampon'!$E389,COLUMN(REFERENCEMENT_ACCESSOIRES[[#Headers],[TYPE DE DOCUMENT DE REFERENCE]])))))</f>
        <v/>
      </c>
      <c r="G423" s="2" t="str">
        <f ca="1">IF('PR-tampon'!E389="","",IF('PR-tampon'!E389=0,"",INDIRECT(NOM_FR_ACCESSOIRES&amp;ADDRESS('PR-tampon'!$E389,COLUMN(REFERENCEMENT_ACCESSOIRES[[#Headers],[REF]])))))</f>
        <v/>
      </c>
      <c r="H423" s="8" t="str">
        <f ca="1">IF('PR-tampon'!E389="","",IF('PR-tampon'!E389=0,"",INDIRECT(NOM_FR_ACCESSOIRES&amp;ADDRESS('PR-tampon'!$E389,COLUMN(REFERENCEMENT_ACCESSOIRES[[#Headers],[AVIS LIMITE AU]])))))</f>
        <v/>
      </c>
      <c r="I423" s="8" t="str">
        <f ca="1">IF('PR-tampon'!E389="","",IF('PR-tampon'!E389=0,"",INDIRECT(NOM_FR_ACCESSOIRES&amp;ADDRESS('PR-tampon'!$E389,COLUMN(REFERENCEMENT_ACCESSOIRES[[#Headers],[TC/TNC
dans le domaine d''emploi visé]])))))</f>
        <v/>
      </c>
      <c r="J423" s="30" t="str">
        <f ca="1">IF('PR-tampon'!E389="","",IF('PR-tampon'!E389=0,"",INDIRECT(NOM_FR_ACCESSOIRES&amp;ADDRESS('PR-tampon'!$E389,COLUMN(REFERENCEMENT_ACCESSOIRES[[#Headers],[TYPE DE POSE]])))))</f>
        <v/>
      </c>
      <c r="K423" s="30" t="str">
        <f ca="1">IF('PR-tampon'!E389="","",IF('PR-tampon'!E389=0,"",IF(INDIRECT(NOM_FR_ACCESSOIRES&amp;ADDRESS('PR-tampon'!$E389,COLUMN(REFERENCEMENT_ACCESSOIRES[[#Headers],[OBSERVATIONS SUR DOMAINE D''EMPLOI]])))=0,"",INDIRECT(NOM_FR_ACCESSOIRES&amp;ADDRESS('PR-tampon'!$E389,COLUMN(REFERENCEMENT_ACCESSOIRES[[#Headers],[OBSERVATIONS SUR DOMAINE D''EMPLOI]]))))))</f>
        <v/>
      </c>
      <c r="L423" s="30" t="str">
        <f ca="1">IF('PR-tampon'!$E389="","",IF('PR-tampon'!$E389=0,"",INDIRECT(NOM_FR_ACCESSOIRES&amp;ADDRESS('PR-tampon'!$E389,COLUMN(REFERENCEMENT_ACCESSOIRES[[#Headers],[REVETEMENT VISE]])))))</f>
        <v/>
      </c>
      <c r="M423" s="30" t="str">
        <f ca="1">IF('PR-tampon'!$E389="","",IF('PR-tampon'!$E389=0,"",IF(INDIRECT(NOM_FR_ACCESSOIRES&amp;ADDRESS('PR-tampon'!$E389,COLUMN(REFERENCEMENT_ACCESSOIRES[[#Headers],[PRODUITS D''ETANCHEITE]])))=0,"",INDIRECT(NOM_FR_ACCESSOIRES&amp;ADDRESS('PR-tampon'!$E389,COLUMN(REFERENCEMENT_ACCESSOIRES[[#Headers],[PRODUITS D''ETANCHEITE]]))))))</f>
        <v/>
      </c>
      <c r="N423" s="30" t="str">
        <f ca="1">IF('PR-tampon'!$E389="","",IF('PR-tampon'!$E389=0,"",INDIRECT(NOM_FR_ACCESSOIRES&amp;ADDRESS('PR-tampon'!$E389,COLUMN(REFERENCEMENT_ACCESSOIRES[[#Headers],[CHAPE OU MORTIER VISE]])))))</f>
        <v/>
      </c>
      <c r="O423" s="30" t="str">
        <f ca="1">IF('PR-tampon'!$E389="","",IF('PR-tampon'!$E389=0,"",IF(INDIRECT(NOM_FR_ACCESSOIRES&amp;ADDRESS('PR-tampon'!$E389,COLUMN(REFERENCEMENT_ACCESSOIRES[[#Headers],[RESULTAT TYPE ISOLANT]])))=0,"",INDIRECT(NOM_FR_ACCESSOIRES&amp;ADDRESS('PR-tampon'!$E389,COLUMN(REFERENCEMENT_ACCESSOIRES[[#Headers],[RESULTAT TYPE ISOLANT]]))))))</f>
        <v/>
      </c>
    </row>
    <row r="424" spans="2:15" ht="70.150000000000006" customHeight="1" x14ac:dyDescent="0.25">
      <c r="B424" s="8" t="str">
        <f ca="1">IF('PR-tampon'!E390="","",IF('PR-tampon'!E390=0,"",INDIRECT(NOM_FR_ACCESSOIRES&amp;ADDRESS('PR-tampon'!$E390,COLUMN(REFERENCEMENT_ACCESSOIRES[[#Headers],[DATE REFERENCEMENT]])))))</f>
        <v/>
      </c>
      <c r="C424" s="2" t="str">
        <f ca="1">IF('PR-tampon'!E390="","",IF('PR-tampon'!E390=0,"",INDIRECT(NOM_FR_ACCESSOIRES&amp;ADDRESS('PR-tampon'!$E390,COLUMN(REFERENCEMENT_ACCESSOIRES[[#Headers],[TYPE DE PROCEDE]])))))</f>
        <v/>
      </c>
      <c r="D424" s="2" t="str">
        <f ca="1">IF('PR-tampon'!E390="","",IF('PR-tampon'!E390=0,"",INDIRECT(NOM_FR_ACCESSOIRES&amp;ADDRESS('PR-tampon'!$E390,COLUMN(REFERENCEMENT_ACCESSOIRES[[#Headers],[NOM COMMERCIAL DU PROCEDE]])))))</f>
        <v/>
      </c>
      <c r="E424" s="2" t="str">
        <f ca="1">IF('PR-tampon'!E390="","",IF('PR-tampon'!E390=0,"",INDIRECT(NOM_FR_ACCESSOIRES&amp;ADDRESS('PR-tampon'!$E390,COLUMN(REFERENCEMENT_ACCESSOIRES[[#Headers],[FABRICANT/TITULAIRE]])))))</f>
        <v/>
      </c>
      <c r="F424" s="2" t="str">
        <f ca="1">IF('PR-tampon'!E390="","",IF('PR-tampon'!E390=0,"",INDIRECT(NOM_FR_ACCESSOIRES&amp;ADDRESS('PR-tampon'!$E390,COLUMN(REFERENCEMENT_ACCESSOIRES[[#Headers],[TYPE DE DOCUMENT DE REFERENCE]])))))</f>
        <v/>
      </c>
      <c r="G424" s="2" t="str">
        <f ca="1">IF('PR-tampon'!E390="","",IF('PR-tampon'!E390=0,"",INDIRECT(NOM_FR_ACCESSOIRES&amp;ADDRESS('PR-tampon'!$E390,COLUMN(REFERENCEMENT_ACCESSOIRES[[#Headers],[REF]])))))</f>
        <v/>
      </c>
      <c r="H424" s="8" t="str">
        <f ca="1">IF('PR-tampon'!E390="","",IF('PR-tampon'!E390=0,"",INDIRECT(NOM_FR_ACCESSOIRES&amp;ADDRESS('PR-tampon'!$E390,COLUMN(REFERENCEMENT_ACCESSOIRES[[#Headers],[AVIS LIMITE AU]])))))</f>
        <v/>
      </c>
      <c r="I424" s="8" t="str">
        <f ca="1">IF('PR-tampon'!E390="","",IF('PR-tampon'!E390=0,"",INDIRECT(NOM_FR_ACCESSOIRES&amp;ADDRESS('PR-tampon'!$E390,COLUMN(REFERENCEMENT_ACCESSOIRES[[#Headers],[TC/TNC
dans le domaine d''emploi visé]])))))</f>
        <v/>
      </c>
      <c r="J424" s="30" t="str">
        <f ca="1">IF('PR-tampon'!E390="","",IF('PR-tampon'!E390=0,"",INDIRECT(NOM_FR_ACCESSOIRES&amp;ADDRESS('PR-tampon'!$E390,COLUMN(REFERENCEMENT_ACCESSOIRES[[#Headers],[TYPE DE POSE]])))))</f>
        <v/>
      </c>
      <c r="K424" s="30" t="str">
        <f ca="1">IF('PR-tampon'!E390="","",IF('PR-tampon'!E390=0,"",IF(INDIRECT(NOM_FR_ACCESSOIRES&amp;ADDRESS('PR-tampon'!$E390,COLUMN(REFERENCEMENT_ACCESSOIRES[[#Headers],[OBSERVATIONS SUR DOMAINE D''EMPLOI]])))=0,"",INDIRECT(NOM_FR_ACCESSOIRES&amp;ADDRESS('PR-tampon'!$E390,COLUMN(REFERENCEMENT_ACCESSOIRES[[#Headers],[OBSERVATIONS SUR DOMAINE D''EMPLOI]]))))))</f>
        <v/>
      </c>
      <c r="L424" s="30" t="str">
        <f ca="1">IF('PR-tampon'!$E390="","",IF('PR-tampon'!$E390=0,"",INDIRECT(NOM_FR_ACCESSOIRES&amp;ADDRESS('PR-tampon'!$E390,COLUMN(REFERENCEMENT_ACCESSOIRES[[#Headers],[REVETEMENT VISE]])))))</f>
        <v/>
      </c>
      <c r="M424" s="30" t="str">
        <f ca="1">IF('PR-tampon'!$E390="","",IF('PR-tampon'!$E390=0,"",IF(INDIRECT(NOM_FR_ACCESSOIRES&amp;ADDRESS('PR-tampon'!$E390,COLUMN(REFERENCEMENT_ACCESSOIRES[[#Headers],[PRODUITS D''ETANCHEITE]])))=0,"",INDIRECT(NOM_FR_ACCESSOIRES&amp;ADDRESS('PR-tampon'!$E390,COLUMN(REFERENCEMENT_ACCESSOIRES[[#Headers],[PRODUITS D''ETANCHEITE]]))))))</f>
        <v/>
      </c>
      <c r="N424" s="30" t="str">
        <f ca="1">IF('PR-tampon'!$E390="","",IF('PR-tampon'!$E390=0,"",INDIRECT(NOM_FR_ACCESSOIRES&amp;ADDRESS('PR-tampon'!$E390,COLUMN(REFERENCEMENT_ACCESSOIRES[[#Headers],[CHAPE OU MORTIER VISE]])))))</f>
        <v/>
      </c>
      <c r="O424" s="30" t="str">
        <f ca="1">IF('PR-tampon'!$E390="","",IF('PR-tampon'!$E390=0,"",IF(INDIRECT(NOM_FR_ACCESSOIRES&amp;ADDRESS('PR-tampon'!$E390,COLUMN(REFERENCEMENT_ACCESSOIRES[[#Headers],[RESULTAT TYPE ISOLANT]])))=0,"",INDIRECT(NOM_FR_ACCESSOIRES&amp;ADDRESS('PR-tampon'!$E390,COLUMN(REFERENCEMENT_ACCESSOIRES[[#Headers],[RESULTAT TYPE ISOLANT]]))))))</f>
        <v/>
      </c>
    </row>
    <row r="425" spans="2:15" ht="70.150000000000006" customHeight="1" x14ac:dyDescent="0.25">
      <c r="B425" s="8" t="str">
        <f ca="1">IF('PR-tampon'!E391="","",IF('PR-tampon'!E391=0,"",INDIRECT(NOM_FR_ACCESSOIRES&amp;ADDRESS('PR-tampon'!$E391,COLUMN(REFERENCEMENT_ACCESSOIRES[[#Headers],[DATE REFERENCEMENT]])))))</f>
        <v/>
      </c>
      <c r="C425" s="2" t="str">
        <f ca="1">IF('PR-tampon'!E391="","",IF('PR-tampon'!E391=0,"",INDIRECT(NOM_FR_ACCESSOIRES&amp;ADDRESS('PR-tampon'!$E391,COLUMN(REFERENCEMENT_ACCESSOIRES[[#Headers],[TYPE DE PROCEDE]])))))</f>
        <v/>
      </c>
      <c r="D425" s="2" t="str">
        <f ca="1">IF('PR-tampon'!E391="","",IF('PR-tampon'!E391=0,"",INDIRECT(NOM_FR_ACCESSOIRES&amp;ADDRESS('PR-tampon'!$E391,COLUMN(REFERENCEMENT_ACCESSOIRES[[#Headers],[NOM COMMERCIAL DU PROCEDE]])))))</f>
        <v/>
      </c>
      <c r="E425" s="2" t="str">
        <f ca="1">IF('PR-tampon'!E391="","",IF('PR-tampon'!E391=0,"",INDIRECT(NOM_FR_ACCESSOIRES&amp;ADDRESS('PR-tampon'!$E391,COLUMN(REFERENCEMENT_ACCESSOIRES[[#Headers],[FABRICANT/TITULAIRE]])))))</f>
        <v/>
      </c>
      <c r="F425" s="2" t="str">
        <f ca="1">IF('PR-tampon'!E391="","",IF('PR-tampon'!E391=0,"",INDIRECT(NOM_FR_ACCESSOIRES&amp;ADDRESS('PR-tampon'!$E391,COLUMN(REFERENCEMENT_ACCESSOIRES[[#Headers],[TYPE DE DOCUMENT DE REFERENCE]])))))</f>
        <v/>
      </c>
      <c r="G425" s="2" t="str">
        <f ca="1">IF('PR-tampon'!E391="","",IF('PR-tampon'!E391=0,"",INDIRECT(NOM_FR_ACCESSOIRES&amp;ADDRESS('PR-tampon'!$E391,COLUMN(REFERENCEMENT_ACCESSOIRES[[#Headers],[REF]])))))</f>
        <v/>
      </c>
      <c r="H425" s="8" t="str">
        <f ca="1">IF('PR-tampon'!E391="","",IF('PR-tampon'!E391=0,"",INDIRECT(NOM_FR_ACCESSOIRES&amp;ADDRESS('PR-tampon'!$E391,COLUMN(REFERENCEMENT_ACCESSOIRES[[#Headers],[AVIS LIMITE AU]])))))</f>
        <v/>
      </c>
      <c r="I425" s="8" t="str">
        <f ca="1">IF('PR-tampon'!E391="","",IF('PR-tampon'!E391=0,"",INDIRECT(NOM_FR_ACCESSOIRES&amp;ADDRESS('PR-tampon'!$E391,COLUMN(REFERENCEMENT_ACCESSOIRES[[#Headers],[TC/TNC
dans le domaine d''emploi visé]])))))</f>
        <v/>
      </c>
      <c r="J425" s="30" t="str">
        <f ca="1">IF('PR-tampon'!E391="","",IF('PR-tampon'!E391=0,"",INDIRECT(NOM_FR_ACCESSOIRES&amp;ADDRESS('PR-tampon'!$E391,COLUMN(REFERENCEMENT_ACCESSOIRES[[#Headers],[TYPE DE POSE]])))))</f>
        <v/>
      </c>
      <c r="K425" s="30" t="str">
        <f ca="1">IF('PR-tampon'!E391="","",IF('PR-tampon'!E391=0,"",IF(INDIRECT(NOM_FR_ACCESSOIRES&amp;ADDRESS('PR-tampon'!$E391,COLUMN(REFERENCEMENT_ACCESSOIRES[[#Headers],[OBSERVATIONS SUR DOMAINE D''EMPLOI]])))=0,"",INDIRECT(NOM_FR_ACCESSOIRES&amp;ADDRESS('PR-tampon'!$E391,COLUMN(REFERENCEMENT_ACCESSOIRES[[#Headers],[OBSERVATIONS SUR DOMAINE D''EMPLOI]]))))))</f>
        <v/>
      </c>
      <c r="L425" s="30" t="str">
        <f ca="1">IF('PR-tampon'!$E391="","",IF('PR-tampon'!$E391=0,"",INDIRECT(NOM_FR_ACCESSOIRES&amp;ADDRESS('PR-tampon'!$E391,COLUMN(REFERENCEMENT_ACCESSOIRES[[#Headers],[REVETEMENT VISE]])))))</f>
        <v/>
      </c>
      <c r="M425" s="30" t="str">
        <f ca="1">IF('PR-tampon'!$E391="","",IF('PR-tampon'!$E391=0,"",IF(INDIRECT(NOM_FR_ACCESSOIRES&amp;ADDRESS('PR-tampon'!$E391,COLUMN(REFERENCEMENT_ACCESSOIRES[[#Headers],[PRODUITS D''ETANCHEITE]])))=0,"",INDIRECT(NOM_FR_ACCESSOIRES&amp;ADDRESS('PR-tampon'!$E391,COLUMN(REFERENCEMENT_ACCESSOIRES[[#Headers],[PRODUITS D''ETANCHEITE]]))))))</f>
        <v/>
      </c>
      <c r="N425" s="30" t="str">
        <f ca="1">IF('PR-tampon'!$E391="","",IF('PR-tampon'!$E391=0,"",INDIRECT(NOM_FR_ACCESSOIRES&amp;ADDRESS('PR-tampon'!$E391,COLUMN(REFERENCEMENT_ACCESSOIRES[[#Headers],[CHAPE OU MORTIER VISE]])))))</f>
        <v/>
      </c>
      <c r="O425" s="30" t="str">
        <f ca="1">IF('PR-tampon'!$E391="","",IF('PR-tampon'!$E391=0,"",IF(INDIRECT(NOM_FR_ACCESSOIRES&amp;ADDRESS('PR-tampon'!$E391,COLUMN(REFERENCEMENT_ACCESSOIRES[[#Headers],[RESULTAT TYPE ISOLANT]])))=0,"",INDIRECT(NOM_FR_ACCESSOIRES&amp;ADDRESS('PR-tampon'!$E391,COLUMN(REFERENCEMENT_ACCESSOIRES[[#Headers],[RESULTAT TYPE ISOLANT]]))))))</f>
        <v/>
      </c>
    </row>
    <row r="426" spans="2:15" ht="70.150000000000006" customHeight="1" x14ac:dyDescent="0.25">
      <c r="B426" s="8" t="str">
        <f ca="1">IF('PR-tampon'!E392="","",IF('PR-tampon'!E392=0,"",INDIRECT(NOM_FR_ACCESSOIRES&amp;ADDRESS('PR-tampon'!$E392,COLUMN(REFERENCEMENT_ACCESSOIRES[[#Headers],[DATE REFERENCEMENT]])))))</f>
        <v/>
      </c>
      <c r="C426" s="2" t="str">
        <f ca="1">IF('PR-tampon'!E392="","",IF('PR-tampon'!E392=0,"",INDIRECT(NOM_FR_ACCESSOIRES&amp;ADDRESS('PR-tampon'!$E392,COLUMN(REFERENCEMENT_ACCESSOIRES[[#Headers],[TYPE DE PROCEDE]])))))</f>
        <v/>
      </c>
      <c r="D426" s="2" t="str">
        <f ca="1">IF('PR-tampon'!E392="","",IF('PR-tampon'!E392=0,"",INDIRECT(NOM_FR_ACCESSOIRES&amp;ADDRESS('PR-tampon'!$E392,COLUMN(REFERENCEMENT_ACCESSOIRES[[#Headers],[NOM COMMERCIAL DU PROCEDE]])))))</f>
        <v/>
      </c>
      <c r="E426" s="2" t="str">
        <f ca="1">IF('PR-tampon'!E392="","",IF('PR-tampon'!E392=0,"",INDIRECT(NOM_FR_ACCESSOIRES&amp;ADDRESS('PR-tampon'!$E392,COLUMN(REFERENCEMENT_ACCESSOIRES[[#Headers],[FABRICANT/TITULAIRE]])))))</f>
        <v/>
      </c>
      <c r="F426" s="2" t="str">
        <f ca="1">IF('PR-tampon'!E392="","",IF('PR-tampon'!E392=0,"",INDIRECT(NOM_FR_ACCESSOIRES&amp;ADDRESS('PR-tampon'!$E392,COLUMN(REFERENCEMENT_ACCESSOIRES[[#Headers],[TYPE DE DOCUMENT DE REFERENCE]])))))</f>
        <v/>
      </c>
      <c r="G426" s="2" t="str">
        <f ca="1">IF('PR-tampon'!E392="","",IF('PR-tampon'!E392=0,"",INDIRECT(NOM_FR_ACCESSOIRES&amp;ADDRESS('PR-tampon'!$E392,COLUMN(REFERENCEMENT_ACCESSOIRES[[#Headers],[REF]])))))</f>
        <v/>
      </c>
      <c r="H426" s="8" t="str">
        <f ca="1">IF('PR-tampon'!E392="","",IF('PR-tampon'!E392=0,"",INDIRECT(NOM_FR_ACCESSOIRES&amp;ADDRESS('PR-tampon'!$E392,COLUMN(REFERENCEMENT_ACCESSOIRES[[#Headers],[AVIS LIMITE AU]])))))</f>
        <v/>
      </c>
      <c r="I426" s="8" t="str">
        <f ca="1">IF('PR-tampon'!E392="","",IF('PR-tampon'!E392=0,"",INDIRECT(NOM_FR_ACCESSOIRES&amp;ADDRESS('PR-tampon'!$E392,COLUMN(REFERENCEMENT_ACCESSOIRES[[#Headers],[TC/TNC
dans le domaine d''emploi visé]])))))</f>
        <v/>
      </c>
      <c r="J426" s="30" t="str">
        <f ca="1">IF('PR-tampon'!E392="","",IF('PR-tampon'!E392=0,"",INDIRECT(NOM_FR_ACCESSOIRES&amp;ADDRESS('PR-tampon'!$E392,COLUMN(REFERENCEMENT_ACCESSOIRES[[#Headers],[TYPE DE POSE]])))))</f>
        <v/>
      </c>
      <c r="K426" s="30" t="str">
        <f ca="1">IF('PR-tampon'!E392="","",IF('PR-tampon'!E392=0,"",IF(INDIRECT(NOM_FR_ACCESSOIRES&amp;ADDRESS('PR-tampon'!$E392,COLUMN(REFERENCEMENT_ACCESSOIRES[[#Headers],[OBSERVATIONS SUR DOMAINE D''EMPLOI]])))=0,"",INDIRECT(NOM_FR_ACCESSOIRES&amp;ADDRESS('PR-tampon'!$E392,COLUMN(REFERENCEMENT_ACCESSOIRES[[#Headers],[OBSERVATIONS SUR DOMAINE D''EMPLOI]]))))))</f>
        <v/>
      </c>
      <c r="L426" s="30" t="str">
        <f ca="1">IF('PR-tampon'!$E392="","",IF('PR-tampon'!$E392=0,"",INDIRECT(NOM_FR_ACCESSOIRES&amp;ADDRESS('PR-tampon'!$E392,COLUMN(REFERENCEMENT_ACCESSOIRES[[#Headers],[REVETEMENT VISE]])))))</f>
        <v/>
      </c>
      <c r="M426" s="30" t="str">
        <f ca="1">IF('PR-tampon'!$E392="","",IF('PR-tampon'!$E392=0,"",IF(INDIRECT(NOM_FR_ACCESSOIRES&amp;ADDRESS('PR-tampon'!$E392,COLUMN(REFERENCEMENT_ACCESSOIRES[[#Headers],[PRODUITS D''ETANCHEITE]])))=0,"",INDIRECT(NOM_FR_ACCESSOIRES&amp;ADDRESS('PR-tampon'!$E392,COLUMN(REFERENCEMENT_ACCESSOIRES[[#Headers],[PRODUITS D''ETANCHEITE]]))))))</f>
        <v/>
      </c>
      <c r="N426" s="30" t="str">
        <f ca="1">IF('PR-tampon'!$E392="","",IF('PR-tampon'!$E392=0,"",INDIRECT(NOM_FR_ACCESSOIRES&amp;ADDRESS('PR-tampon'!$E392,COLUMN(REFERENCEMENT_ACCESSOIRES[[#Headers],[CHAPE OU MORTIER VISE]])))))</f>
        <v/>
      </c>
      <c r="O426" s="30" t="str">
        <f ca="1">IF('PR-tampon'!$E392="","",IF('PR-tampon'!$E392=0,"",IF(INDIRECT(NOM_FR_ACCESSOIRES&amp;ADDRESS('PR-tampon'!$E392,COLUMN(REFERENCEMENT_ACCESSOIRES[[#Headers],[RESULTAT TYPE ISOLANT]])))=0,"",INDIRECT(NOM_FR_ACCESSOIRES&amp;ADDRESS('PR-tampon'!$E392,COLUMN(REFERENCEMENT_ACCESSOIRES[[#Headers],[RESULTAT TYPE ISOLANT]]))))))</f>
        <v/>
      </c>
    </row>
    <row r="427" spans="2:15" ht="70.150000000000006" customHeight="1" x14ac:dyDescent="0.25">
      <c r="B427" s="8" t="str">
        <f ca="1">IF('PR-tampon'!E393="","",IF('PR-tampon'!E393=0,"",INDIRECT(NOM_FR_ACCESSOIRES&amp;ADDRESS('PR-tampon'!$E393,COLUMN(REFERENCEMENT_ACCESSOIRES[[#Headers],[DATE REFERENCEMENT]])))))</f>
        <v/>
      </c>
      <c r="C427" s="2" t="str">
        <f ca="1">IF('PR-tampon'!E393="","",IF('PR-tampon'!E393=0,"",INDIRECT(NOM_FR_ACCESSOIRES&amp;ADDRESS('PR-tampon'!$E393,COLUMN(REFERENCEMENT_ACCESSOIRES[[#Headers],[TYPE DE PROCEDE]])))))</f>
        <v/>
      </c>
      <c r="D427" s="2" t="str">
        <f ca="1">IF('PR-tampon'!E393="","",IF('PR-tampon'!E393=0,"",INDIRECT(NOM_FR_ACCESSOIRES&amp;ADDRESS('PR-tampon'!$E393,COLUMN(REFERENCEMENT_ACCESSOIRES[[#Headers],[NOM COMMERCIAL DU PROCEDE]])))))</f>
        <v/>
      </c>
      <c r="E427" s="2" t="str">
        <f ca="1">IF('PR-tampon'!E393="","",IF('PR-tampon'!E393=0,"",INDIRECT(NOM_FR_ACCESSOIRES&amp;ADDRESS('PR-tampon'!$E393,COLUMN(REFERENCEMENT_ACCESSOIRES[[#Headers],[FABRICANT/TITULAIRE]])))))</f>
        <v/>
      </c>
      <c r="F427" s="2" t="str">
        <f ca="1">IF('PR-tampon'!E393="","",IF('PR-tampon'!E393=0,"",INDIRECT(NOM_FR_ACCESSOIRES&amp;ADDRESS('PR-tampon'!$E393,COLUMN(REFERENCEMENT_ACCESSOIRES[[#Headers],[TYPE DE DOCUMENT DE REFERENCE]])))))</f>
        <v/>
      </c>
      <c r="G427" s="2" t="str">
        <f ca="1">IF('PR-tampon'!E393="","",IF('PR-tampon'!E393=0,"",INDIRECT(NOM_FR_ACCESSOIRES&amp;ADDRESS('PR-tampon'!$E393,COLUMN(REFERENCEMENT_ACCESSOIRES[[#Headers],[REF]])))))</f>
        <v/>
      </c>
      <c r="H427" s="8" t="str">
        <f ca="1">IF('PR-tampon'!E393="","",IF('PR-tampon'!E393=0,"",INDIRECT(NOM_FR_ACCESSOIRES&amp;ADDRESS('PR-tampon'!$E393,COLUMN(REFERENCEMENT_ACCESSOIRES[[#Headers],[AVIS LIMITE AU]])))))</f>
        <v/>
      </c>
      <c r="I427" s="8" t="str">
        <f ca="1">IF('PR-tampon'!E393="","",IF('PR-tampon'!E393=0,"",INDIRECT(NOM_FR_ACCESSOIRES&amp;ADDRESS('PR-tampon'!$E393,COLUMN(REFERENCEMENT_ACCESSOIRES[[#Headers],[TC/TNC
dans le domaine d''emploi visé]])))))</f>
        <v/>
      </c>
      <c r="J427" s="30" t="str">
        <f ca="1">IF('PR-tampon'!E393="","",IF('PR-tampon'!E393=0,"",INDIRECT(NOM_FR_ACCESSOIRES&amp;ADDRESS('PR-tampon'!$E393,COLUMN(REFERENCEMENT_ACCESSOIRES[[#Headers],[TYPE DE POSE]])))))</f>
        <v/>
      </c>
      <c r="K427" s="30" t="str">
        <f ca="1">IF('PR-tampon'!E393="","",IF('PR-tampon'!E393=0,"",IF(INDIRECT(NOM_FR_ACCESSOIRES&amp;ADDRESS('PR-tampon'!$E393,COLUMN(REFERENCEMENT_ACCESSOIRES[[#Headers],[OBSERVATIONS SUR DOMAINE D''EMPLOI]])))=0,"",INDIRECT(NOM_FR_ACCESSOIRES&amp;ADDRESS('PR-tampon'!$E393,COLUMN(REFERENCEMENT_ACCESSOIRES[[#Headers],[OBSERVATIONS SUR DOMAINE D''EMPLOI]]))))))</f>
        <v/>
      </c>
      <c r="L427" s="30" t="str">
        <f ca="1">IF('PR-tampon'!$E393="","",IF('PR-tampon'!$E393=0,"",INDIRECT(NOM_FR_ACCESSOIRES&amp;ADDRESS('PR-tampon'!$E393,COLUMN(REFERENCEMENT_ACCESSOIRES[[#Headers],[REVETEMENT VISE]])))))</f>
        <v/>
      </c>
      <c r="M427" s="30" t="str">
        <f ca="1">IF('PR-tampon'!$E393="","",IF('PR-tampon'!$E393=0,"",IF(INDIRECT(NOM_FR_ACCESSOIRES&amp;ADDRESS('PR-tampon'!$E393,COLUMN(REFERENCEMENT_ACCESSOIRES[[#Headers],[PRODUITS D''ETANCHEITE]])))=0,"",INDIRECT(NOM_FR_ACCESSOIRES&amp;ADDRESS('PR-tampon'!$E393,COLUMN(REFERENCEMENT_ACCESSOIRES[[#Headers],[PRODUITS D''ETANCHEITE]]))))))</f>
        <v/>
      </c>
      <c r="N427" s="30" t="str">
        <f ca="1">IF('PR-tampon'!$E393="","",IF('PR-tampon'!$E393=0,"",INDIRECT(NOM_FR_ACCESSOIRES&amp;ADDRESS('PR-tampon'!$E393,COLUMN(REFERENCEMENT_ACCESSOIRES[[#Headers],[CHAPE OU MORTIER VISE]])))))</f>
        <v/>
      </c>
      <c r="O427" s="30" t="str">
        <f ca="1">IF('PR-tampon'!$E393="","",IF('PR-tampon'!$E393=0,"",IF(INDIRECT(NOM_FR_ACCESSOIRES&amp;ADDRESS('PR-tampon'!$E393,COLUMN(REFERENCEMENT_ACCESSOIRES[[#Headers],[RESULTAT TYPE ISOLANT]])))=0,"",INDIRECT(NOM_FR_ACCESSOIRES&amp;ADDRESS('PR-tampon'!$E393,COLUMN(REFERENCEMENT_ACCESSOIRES[[#Headers],[RESULTAT TYPE ISOLANT]]))))))</f>
        <v/>
      </c>
    </row>
    <row r="428" spans="2:15" ht="70.150000000000006" customHeight="1" x14ac:dyDescent="0.25">
      <c r="B428" s="8" t="str">
        <f ca="1">IF('PR-tampon'!E394="","",IF('PR-tampon'!E394=0,"",INDIRECT(NOM_FR_ACCESSOIRES&amp;ADDRESS('PR-tampon'!$E394,COLUMN(REFERENCEMENT_ACCESSOIRES[[#Headers],[DATE REFERENCEMENT]])))))</f>
        <v/>
      </c>
      <c r="C428" s="2" t="str">
        <f ca="1">IF('PR-tampon'!E394="","",IF('PR-tampon'!E394=0,"",INDIRECT(NOM_FR_ACCESSOIRES&amp;ADDRESS('PR-tampon'!$E394,COLUMN(REFERENCEMENT_ACCESSOIRES[[#Headers],[TYPE DE PROCEDE]])))))</f>
        <v/>
      </c>
      <c r="D428" s="2" t="str">
        <f ca="1">IF('PR-tampon'!E394="","",IF('PR-tampon'!E394=0,"",INDIRECT(NOM_FR_ACCESSOIRES&amp;ADDRESS('PR-tampon'!$E394,COLUMN(REFERENCEMENT_ACCESSOIRES[[#Headers],[NOM COMMERCIAL DU PROCEDE]])))))</f>
        <v/>
      </c>
      <c r="E428" s="2" t="str">
        <f ca="1">IF('PR-tampon'!E394="","",IF('PR-tampon'!E394=0,"",INDIRECT(NOM_FR_ACCESSOIRES&amp;ADDRESS('PR-tampon'!$E394,COLUMN(REFERENCEMENT_ACCESSOIRES[[#Headers],[FABRICANT/TITULAIRE]])))))</f>
        <v/>
      </c>
      <c r="F428" s="2" t="str">
        <f ca="1">IF('PR-tampon'!E394="","",IF('PR-tampon'!E394=0,"",INDIRECT(NOM_FR_ACCESSOIRES&amp;ADDRESS('PR-tampon'!$E394,COLUMN(REFERENCEMENT_ACCESSOIRES[[#Headers],[TYPE DE DOCUMENT DE REFERENCE]])))))</f>
        <v/>
      </c>
      <c r="G428" s="2" t="str">
        <f ca="1">IF('PR-tampon'!E394="","",IF('PR-tampon'!E394=0,"",INDIRECT(NOM_FR_ACCESSOIRES&amp;ADDRESS('PR-tampon'!$E394,COLUMN(REFERENCEMENT_ACCESSOIRES[[#Headers],[REF]])))))</f>
        <v/>
      </c>
      <c r="H428" s="8" t="str">
        <f ca="1">IF('PR-tampon'!E394="","",IF('PR-tampon'!E394=0,"",INDIRECT(NOM_FR_ACCESSOIRES&amp;ADDRESS('PR-tampon'!$E394,COLUMN(REFERENCEMENT_ACCESSOIRES[[#Headers],[AVIS LIMITE AU]])))))</f>
        <v/>
      </c>
      <c r="I428" s="8" t="str">
        <f ca="1">IF('PR-tampon'!E394="","",IF('PR-tampon'!E394=0,"",INDIRECT(NOM_FR_ACCESSOIRES&amp;ADDRESS('PR-tampon'!$E394,COLUMN(REFERENCEMENT_ACCESSOIRES[[#Headers],[TC/TNC
dans le domaine d''emploi visé]])))))</f>
        <v/>
      </c>
      <c r="J428" s="30" t="str">
        <f ca="1">IF('PR-tampon'!E394="","",IF('PR-tampon'!E394=0,"",INDIRECT(NOM_FR_ACCESSOIRES&amp;ADDRESS('PR-tampon'!$E394,COLUMN(REFERENCEMENT_ACCESSOIRES[[#Headers],[TYPE DE POSE]])))))</f>
        <v/>
      </c>
      <c r="K428" s="30" t="str">
        <f ca="1">IF('PR-tampon'!E394="","",IF('PR-tampon'!E394=0,"",IF(INDIRECT(NOM_FR_ACCESSOIRES&amp;ADDRESS('PR-tampon'!$E394,COLUMN(REFERENCEMENT_ACCESSOIRES[[#Headers],[OBSERVATIONS SUR DOMAINE D''EMPLOI]])))=0,"",INDIRECT(NOM_FR_ACCESSOIRES&amp;ADDRESS('PR-tampon'!$E394,COLUMN(REFERENCEMENT_ACCESSOIRES[[#Headers],[OBSERVATIONS SUR DOMAINE D''EMPLOI]]))))))</f>
        <v/>
      </c>
      <c r="L428" s="30" t="str">
        <f ca="1">IF('PR-tampon'!$E394="","",IF('PR-tampon'!$E394=0,"",INDIRECT(NOM_FR_ACCESSOIRES&amp;ADDRESS('PR-tampon'!$E394,COLUMN(REFERENCEMENT_ACCESSOIRES[[#Headers],[REVETEMENT VISE]])))))</f>
        <v/>
      </c>
      <c r="M428" s="30" t="str">
        <f ca="1">IF('PR-tampon'!$E394="","",IF('PR-tampon'!$E394=0,"",IF(INDIRECT(NOM_FR_ACCESSOIRES&amp;ADDRESS('PR-tampon'!$E394,COLUMN(REFERENCEMENT_ACCESSOIRES[[#Headers],[PRODUITS D''ETANCHEITE]])))=0,"",INDIRECT(NOM_FR_ACCESSOIRES&amp;ADDRESS('PR-tampon'!$E394,COLUMN(REFERENCEMENT_ACCESSOIRES[[#Headers],[PRODUITS D''ETANCHEITE]]))))))</f>
        <v/>
      </c>
      <c r="N428" s="30" t="str">
        <f ca="1">IF('PR-tampon'!$E394="","",IF('PR-tampon'!$E394=0,"",INDIRECT(NOM_FR_ACCESSOIRES&amp;ADDRESS('PR-tampon'!$E394,COLUMN(REFERENCEMENT_ACCESSOIRES[[#Headers],[CHAPE OU MORTIER VISE]])))))</f>
        <v/>
      </c>
      <c r="O428" s="30" t="str">
        <f ca="1">IF('PR-tampon'!$E394="","",IF('PR-tampon'!$E394=0,"",IF(INDIRECT(NOM_FR_ACCESSOIRES&amp;ADDRESS('PR-tampon'!$E394,COLUMN(REFERENCEMENT_ACCESSOIRES[[#Headers],[RESULTAT TYPE ISOLANT]])))=0,"",INDIRECT(NOM_FR_ACCESSOIRES&amp;ADDRESS('PR-tampon'!$E394,COLUMN(REFERENCEMENT_ACCESSOIRES[[#Headers],[RESULTAT TYPE ISOLANT]]))))))</f>
        <v/>
      </c>
    </row>
    <row r="429" spans="2:15" ht="70.150000000000006" customHeight="1" x14ac:dyDescent="0.25">
      <c r="B429" s="8" t="str">
        <f ca="1">IF('PR-tampon'!E395="","",IF('PR-tampon'!E395=0,"",INDIRECT(NOM_FR_ACCESSOIRES&amp;ADDRESS('PR-tampon'!$E395,COLUMN(REFERENCEMENT_ACCESSOIRES[[#Headers],[DATE REFERENCEMENT]])))))</f>
        <v/>
      </c>
      <c r="C429" s="2" t="str">
        <f ca="1">IF('PR-tampon'!E395="","",IF('PR-tampon'!E395=0,"",INDIRECT(NOM_FR_ACCESSOIRES&amp;ADDRESS('PR-tampon'!$E395,COLUMN(REFERENCEMENT_ACCESSOIRES[[#Headers],[TYPE DE PROCEDE]])))))</f>
        <v/>
      </c>
      <c r="D429" s="2" t="str">
        <f ca="1">IF('PR-tampon'!E395="","",IF('PR-tampon'!E395=0,"",INDIRECT(NOM_FR_ACCESSOIRES&amp;ADDRESS('PR-tampon'!$E395,COLUMN(REFERENCEMENT_ACCESSOIRES[[#Headers],[NOM COMMERCIAL DU PROCEDE]])))))</f>
        <v/>
      </c>
      <c r="E429" s="2" t="str">
        <f ca="1">IF('PR-tampon'!E395="","",IF('PR-tampon'!E395=0,"",INDIRECT(NOM_FR_ACCESSOIRES&amp;ADDRESS('PR-tampon'!$E395,COLUMN(REFERENCEMENT_ACCESSOIRES[[#Headers],[FABRICANT/TITULAIRE]])))))</f>
        <v/>
      </c>
      <c r="F429" s="2" t="str">
        <f ca="1">IF('PR-tampon'!E395="","",IF('PR-tampon'!E395=0,"",INDIRECT(NOM_FR_ACCESSOIRES&amp;ADDRESS('PR-tampon'!$E395,COLUMN(REFERENCEMENT_ACCESSOIRES[[#Headers],[TYPE DE DOCUMENT DE REFERENCE]])))))</f>
        <v/>
      </c>
      <c r="G429" s="2" t="str">
        <f ca="1">IF('PR-tampon'!E395="","",IF('PR-tampon'!E395=0,"",INDIRECT(NOM_FR_ACCESSOIRES&amp;ADDRESS('PR-tampon'!$E395,COLUMN(REFERENCEMENT_ACCESSOIRES[[#Headers],[REF]])))))</f>
        <v/>
      </c>
      <c r="H429" s="8" t="str">
        <f ca="1">IF('PR-tampon'!E395="","",IF('PR-tampon'!E395=0,"",INDIRECT(NOM_FR_ACCESSOIRES&amp;ADDRESS('PR-tampon'!$E395,COLUMN(REFERENCEMENT_ACCESSOIRES[[#Headers],[AVIS LIMITE AU]])))))</f>
        <v/>
      </c>
      <c r="I429" s="8" t="str">
        <f ca="1">IF('PR-tampon'!E395="","",IF('PR-tampon'!E395=0,"",INDIRECT(NOM_FR_ACCESSOIRES&amp;ADDRESS('PR-tampon'!$E395,COLUMN(REFERENCEMENT_ACCESSOIRES[[#Headers],[TC/TNC
dans le domaine d''emploi visé]])))))</f>
        <v/>
      </c>
      <c r="J429" s="30" t="str">
        <f ca="1">IF('PR-tampon'!E395="","",IF('PR-tampon'!E395=0,"",INDIRECT(NOM_FR_ACCESSOIRES&amp;ADDRESS('PR-tampon'!$E395,COLUMN(REFERENCEMENT_ACCESSOIRES[[#Headers],[TYPE DE POSE]])))))</f>
        <v/>
      </c>
      <c r="K429" s="30" t="str">
        <f ca="1">IF('PR-tampon'!E395="","",IF('PR-tampon'!E395=0,"",IF(INDIRECT(NOM_FR_ACCESSOIRES&amp;ADDRESS('PR-tampon'!$E395,COLUMN(REFERENCEMENT_ACCESSOIRES[[#Headers],[OBSERVATIONS SUR DOMAINE D''EMPLOI]])))=0,"",INDIRECT(NOM_FR_ACCESSOIRES&amp;ADDRESS('PR-tampon'!$E395,COLUMN(REFERENCEMENT_ACCESSOIRES[[#Headers],[OBSERVATIONS SUR DOMAINE D''EMPLOI]]))))))</f>
        <v/>
      </c>
      <c r="L429" s="30" t="str">
        <f ca="1">IF('PR-tampon'!$E395="","",IF('PR-tampon'!$E395=0,"",INDIRECT(NOM_FR_ACCESSOIRES&amp;ADDRESS('PR-tampon'!$E395,COLUMN(REFERENCEMENT_ACCESSOIRES[[#Headers],[REVETEMENT VISE]])))))</f>
        <v/>
      </c>
      <c r="M429" s="30" t="str">
        <f ca="1">IF('PR-tampon'!$E395="","",IF('PR-tampon'!$E395=0,"",IF(INDIRECT(NOM_FR_ACCESSOIRES&amp;ADDRESS('PR-tampon'!$E395,COLUMN(REFERENCEMENT_ACCESSOIRES[[#Headers],[PRODUITS D''ETANCHEITE]])))=0,"",INDIRECT(NOM_FR_ACCESSOIRES&amp;ADDRESS('PR-tampon'!$E395,COLUMN(REFERENCEMENT_ACCESSOIRES[[#Headers],[PRODUITS D''ETANCHEITE]]))))))</f>
        <v/>
      </c>
      <c r="N429" s="30" t="str">
        <f ca="1">IF('PR-tampon'!$E395="","",IF('PR-tampon'!$E395=0,"",INDIRECT(NOM_FR_ACCESSOIRES&amp;ADDRESS('PR-tampon'!$E395,COLUMN(REFERENCEMENT_ACCESSOIRES[[#Headers],[CHAPE OU MORTIER VISE]])))))</f>
        <v/>
      </c>
      <c r="O429" s="30" t="str">
        <f ca="1">IF('PR-tampon'!$E395="","",IF('PR-tampon'!$E395=0,"",IF(INDIRECT(NOM_FR_ACCESSOIRES&amp;ADDRESS('PR-tampon'!$E395,COLUMN(REFERENCEMENT_ACCESSOIRES[[#Headers],[RESULTAT TYPE ISOLANT]])))=0,"",INDIRECT(NOM_FR_ACCESSOIRES&amp;ADDRESS('PR-tampon'!$E395,COLUMN(REFERENCEMENT_ACCESSOIRES[[#Headers],[RESULTAT TYPE ISOLANT]]))))))</f>
        <v/>
      </c>
    </row>
    <row r="430" spans="2:15" ht="70.150000000000006" customHeight="1" x14ac:dyDescent="0.25">
      <c r="B430" s="8" t="str">
        <f ca="1">IF('PR-tampon'!E396="","",IF('PR-tampon'!E396=0,"",INDIRECT(NOM_FR_ACCESSOIRES&amp;ADDRESS('PR-tampon'!$E396,COLUMN(REFERENCEMENT_ACCESSOIRES[[#Headers],[DATE REFERENCEMENT]])))))</f>
        <v/>
      </c>
      <c r="C430" s="2" t="str">
        <f ca="1">IF('PR-tampon'!E396="","",IF('PR-tampon'!E396=0,"",INDIRECT(NOM_FR_ACCESSOIRES&amp;ADDRESS('PR-tampon'!$E396,COLUMN(REFERENCEMENT_ACCESSOIRES[[#Headers],[TYPE DE PROCEDE]])))))</f>
        <v/>
      </c>
      <c r="D430" s="2" t="str">
        <f ca="1">IF('PR-tampon'!E396="","",IF('PR-tampon'!E396=0,"",INDIRECT(NOM_FR_ACCESSOIRES&amp;ADDRESS('PR-tampon'!$E396,COLUMN(REFERENCEMENT_ACCESSOIRES[[#Headers],[NOM COMMERCIAL DU PROCEDE]])))))</f>
        <v/>
      </c>
      <c r="E430" s="2" t="str">
        <f ca="1">IF('PR-tampon'!E396="","",IF('PR-tampon'!E396=0,"",INDIRECT(NOM_FR_ACCESSOIRES&amp;ADDRESS('PR-tampon'!$E396,COLUMN(REFERENCEMENT_ACCESSOIRES[[#Headers],[FABRICANT/TITULAIRE]])))))</f>
        <v/>
      </c>
      <c r="F430" s="2" t="str">
        <f ca="1">IF('PR-tampon'!E396="","",IF('PR-tampon'!E396=0,"",INDIRECT(NOM_FR_ACCESSOIRES&amp;ADDRESS('PR-tampon'!$E396,COLUMN(REFERENCEMENT_ACCESSOIRES[[#Headers],[TYPE DE DOCUMENT DE REFERENCE]])))))</f>
        <v/>
      </c>
      <c r="G430" s="2" t="str">
        <f ca="1">IF('PR-tampon'!E396="","",IF('PR-tampon'!E396=0,"",INDIRECT(NOM_FR_ACCESSOIRES&amp;ADDRESS('PR-tampon'!$E396,COLUMN(REFERENCEMENT_ACCESSOIRES[[#Headers],[REF]])))))</f>
        <v/>
      </c>
      <c r="H430" s="8" t="str">
        <f ca="1">IF('PR-tampon'!E396="","",IF('PR-tampon'!E396=0,"",INDIRECT(NOM_FR_ACCESSOIRES&amp;ADDRESS('PR-tampon'!$E396,COLUMN(REFERENCEMENT_ACCESSOIRES[[#Headers],[AVIS LIMITE AU]])))))</f>
        <v/>
      </c>
      <c r="I430" s="8" t="str">
        <f ca="1">IF('PR-tampon'!E396="","",IF('PR-tampon'!E396=0,"",INDIRECT(NOM_FR_ACCESSOIRES&amp;ADDRESS('PR-tampon'!$E396,COLUMN(REFERENCEMENT_ACCESSOIRES[[#Headers],[TC/TNC
dans le domaine d''emploi visé]])))))</f>
        <v/>
      </c>
      <c r="J430" s="30" t="str">
        <f ca="1">IF('PR-tampon'!E396="","",IF('PR-tampon'!E396=0,"",INDIRECT(NOM_FR_ACCESSOIRES&amp;ADDRESS('PR-tampon'!$E396,COLUMN(REFERENCEMENT_ACCESSOIRES[[#Headers],[TYPE DE POSE]])))))</f>
        <v/>
      </c>
      <c r="K430" s="30" t="str">
        <f ca="1">IF('PR-tampon'!E396="","",IF('PR-tampon'!E396=0,"",IF(INDIRECT(NOM_FR_ACCESSOIRES&amp;ADDRESS('PR-tampon'!$E396,COLUMN(REFERENCEMENT_ACCESSOIRES[[#Headers],[OBSERVATIONS SUR DOMAINE D''EMPLOI]])))=0,"",INDIRECT(NOM_FR_ACCESSOIRES&amp;ADDRESS('PR-tampon'!$E396,COLUMN(REFERENCEMENT_ACCESSOIRES[[#Headers],[OBSERVATIONS SUR DOMAINE D''EMPLOI]]))))))</f>
        <v/>
      </c>
      <c r="L430" s="30" t="str">
        <f ca="1">IF('PR-tampon'!$E396="","",IF('PR-tampon'!$E396=0,"",INDIRECT(NOM_FR_ACCESSOIRES&amp;ADDRESS('PR-tampon'!$E396,COLUMN(REFERENCEMENT_ACCESSOIRES[[#Headers],[REVETEMENT VISE]])))))</f>
        <v/>
      </c>
      <c r="M430" s="30" t="str">
        <f ca="1">IF('PR-tampon'!$E396="","",IF('PR-tampon'!$E396=0,"",IF(INDIRECT(NOM_FR_ACCESSOIRES&amp;ADDRESS('PR-tampon'!$E396,COLUMN(REFERENCEMENT_ACCESSOIRES[[#Headers],[PRODUITS D''ETANCHEITE]])))=0,"",INDIRECT(NOM_FR_ACCESSOIRES&amp;ADDRESS('PR-tampon'!$E396,COLUMN(REFERENCEMENT_ACCESSOIRES[[#Headers],[PRODUITS D''ETANCHEITE]]))))))</f>
        <v/>
      </c>
      <c r="N430" s="30" t="str">
        <f ca="1">IF('PR-tampon'!$E396="","",IF('PR-tampon'!$E396=0,"",INDIRECT(NOM_FR_ACCESSOIRES&amp;ADDRESS('PR-tampon'!$E396,COLUMN(REFERENCEMENT_ACCESSOIRES[[#Headers],[CHAPE OU MORTIER VISE]])))))</f>
        <v/>
      </c>
      <c r="O430" s="30" t="str">
        <f ca="1">IF('PR-tampon'!$E396="","",IF('PR-tampon'!$E396=0,"",IF(INDIRECT(NOM_FR_ACCESSOIRES&amp;ADDRESS('PR-tampon'!$E396,COLUMN(REFERENCEMENT_ACCESSOIRES[[#Headers],[RESULTAT TYPE ISOLANT]])))=0,"",INDIRECT(NOM_FR_ACCESSOIRES&amp;ADDRESS('PR-tampon'!$E396,COLUMN(REFERENCEMENT_ACCESSOIRES[[#Headers],[RESULTAT TYPE ISOLANT]]))))))</f>
        <v/>
      </c>
    </row>
    <row r="431" spans="2:15" ht="70.150000000000006" customHeight="1" x14ac:dyDescent="0.25">
      <c r="B431" s="8" t="str">
        <f ca="1">IF('PR-tampon'!E397="","",IF('PR-tampon'!E397=0,"",INDIRECT(NOM_FR_ACCESSOIRES&amp;ADDRESS('PR-tampon'!$E397,COLUMN(REFERENCEMENT_ACCESSOIRES[[#Headers],[DATE REFERENCEMENT]])))))</f>
        <v/>
      </c>
      <c r="C431" s="2" t="str">
        <f ca="1">IF('PR-tampon'!E397="","",IF('PR-tampon'!E397=0,"",INDIRECT(NOM_FR_ACCESSOIRES&amp;ADDRESS('PR-tampon'!$E397,COLUMN(REFERENCEMENT_ACCESSOIRES[[#Headers],[TYPE DE PROCEDE]])))))</f>
        <v/>
      </c>
      <c r="D431" s="2" t="str">
        <f ca="1">IF('PR-tampon'!E397="","",IF('PR-tampon'!E397=0,"",INDIRECT(NOM_FR_ACCESSOIRES&amp;ADDRESS('PR-tampon'!$E397,COLUMN(REFERENCEMENT_ACCESSOIRES[[#Headers],[NOM COMMERCIAL DU PROCEDE]])))))</f>
        <v/>
      </c>
      <c r="E431" s="2" t="str">
        <f ca="1">IF('PR-tampon'!E397="","",IF('PR-tampon'!E397=0,"",INDIRECT(NOM_FR_ACCESSOIRES&amp;ADDRESS('PR-tampon'!$E397,COLUMN(REFERENCEMENT_ACCESSOIRES[[#Headers],[FABRICANT/TITULAIRE]])))))</f>
        <v/>
      </c>
      <c r="F431" s="2" t="str">
        <f ca="1">IF('PR-tampon'!E397="","",IF('PR-tampon'!E397=0,"",INDIRECT(NOM_FR_ACCESSOIRES&amp;ADDRESS('PR-tampon'!$E397,COLUMN(REFERENCEMENT_ACCESSOIRES[[#Headers],[TYPE DE DOCUMENT DE REFERENCE]])))))</f>
        <v/>
      </c>
      <c r="G431" s="2" t="str">
        <f ca="1">IF('PR-tampon'!E397="","",IF('PR-tampon'!E397=0,"",INDIRECT(NOM_FR_ACCESSOIRES&amp;ADDRESS('PR-tampon'!$E397,COLUMN(REFERENCEMENT_ACCESSOIRES[[#Headers],[REF]])))))</f>
        <v/>
      </c>
      <c r="H431" s="8" t="str">
        <f ca="1">IF('PR-tampon'!E397="","",IF('PR-tampon'!E397=0,"",INDIRECT(NOM_FR_ACCESSOIRES&amp;ADDRESS('PR-tampon'!$E397,COLUMN(REFERENCEMENT_ACCESSOIRES[[#Headers],[AVIS LIMITE AU]])))))</f>
        <v/>
      </c>
      <c r="I431" s="8" t="str">
        <f ca="1">IF('PR-tampon'!E397="","",IF('PR-tampon'!E397=0,"",INDIRECT(NOM_FR_ACCESSOIRES&amp;ADDRESS('PR-tampon'!$E397,COLUMN(REFERENCEMENT_ACCESSOIRES[[#Headers],[TC/TNC
dans le domaine d''emploi visé]])))))</f>
        <v/>
      </c>
      <c r="J431" s="30" t="str">
        <f ca="1">IF('PR-tampon'!E397="","",IF('PR-tampon'!E397=0,"",INDIRECT(NOM_FR_ACCESSOIRES&amp;ADDRESS('PR-tampon'!$E397,COLUMN(REFERENCEMENT_ACCESSOIRES[[#Headers],[TYPE DE POSE]])))))</f>
        <v/>
      </c>
      <c r="K431" s="30" t="str">
        <f ca="1">IF('PR-tampon'!E397="","",IF('PR-tampon'!E397=0,"",IF(INDIRECT(NOM_FR_ACCESSOIRES&amp;ADDRESS('PR-tampon'!$E397,COLUMN(REFERENCEMENT_ACCESSOIRES[[#Headers],[OBSERVATIONS SUR DOMAINE D''EMPLOI]])))=0,"",INDIRECT(NOM_FR_ACCESSOIRES&amp;ADDRESS('PR-tampon'!$E397,COLUMN(REFERENCEMENT_ACCESSOIRES[[#Headers],[OBSERVATIONS SUR DOMAINE D''EMPLOI]]))))))</f>
        <v/>
      </c>
      <c r="L431" s="30" t="str">
        <f ca="1">IF('PR-tampon'!$E397="","",IF('PR-tampon'!$E397=0,"",INDIRECT(NOM_FR_ACCESSOIRES&amp;ADDRESS('PR-tampon'!$E397,COLUMN(REFERENCEMENT_ACCESSOIRES[[#Headers],[REVETEMENT VISE]])))))</f>
        <v/>
      </c>
      <c r="M431" s="30" t="str">
        <f ca="1">IF('PR-tampon'!$E397="","",IF('PR-tampon'!$E397=0,"",IF(INDIRECT(NOM_FR_ACCESSOIRES&amp;ADDRESS('PR-tampon'!$E397,COLUMN(REFERENCEMENT_ACCESSOIRES[[#Headers],[PRODUITS D''ETANCHEITE]])))=0,"",INDIRECT(NOM_FR_ACCESSOIRES&amp;ADDRESS('PR-tampon'!$E397,COLUMN(REFERENCEMENT_ACCESSOIRES[[#Headers],[PRODUITS D''ETANCHEITE]]))))))</f>
        <v/>
      </c>
      <c r="N431" s="30" t="str">
        <f ca="1">IF('PR-tampon'!$E397="","",IF('PR-tampon'!$E397=0,"",INDIRECT(NOM_FR_ACCESSOIRES&amp;ADDRESS('PR-tampon'!$E397,COLUMN(REFERENCEMENT_ACCESSOIRES[[#Headers],[CHAPE OU MORTIER VISE]])))))</f>
        <v/>
      </c>
      <c r="O431" s="30" t="str">
        <f ca="1">IF('PR-tampon'!$E397="","",IF('PR-tampon'!$E397=0,"",IF(INDIRECT(NOM_FR_ACCESSOIRES&amp;ADDRESS('PR-tampon'!$E397,COLUMN(REFERENCEMENT_ACCESSOIRES[[#Headers],[RESULTAT TYPE ISOLANT]])))=0,"",INDIRECT(NOM_FR_ACCESSOIRES&amp;ADDRESS('PR-tampon'!$E397,COLUMN(REFERENCEMENT_ACCESSOIRES[[#Headers],[RESULTAT TYPE ISOLANT]]))))))</f>
        <v/>
      </c>
    </row>
    <row r="432" spans="2:15" ht="70.150000000000006" customHeight="1" x14ac:dyDescent="0.25">
      <c r="B432" s="8" t="str">
        <f ca="1">IF('PR-tampon'!E398="","",IF('PR-tampon'!E398=0,"",INDIRECT(NOM_FR_ACCESSOIRES&amp;ADDRESS('PR-tampon'!$E398,COLUMN(REFERENCEMENT_ACCESSOIRES[[#Headers],[DATE REFERENCEMENT]])))))</f>
        <v/>
      </c>
      <c r="C432" s="2" t="str">
        <f ca="1">IF('PR-tampon'!E398="","",IF('PR-tampon'!E398=0,"",INDIRECT(NOM_FR_ACCESSOIRES&amp;ADDRESS('PR-tampon'!$E398,COLUMN(REFERENCEMENT_ACCESSOIRES[[#Headers],[TYPE DE PROCEDE]])))))</f>
        <v/>
      </c>
      <c r="D432" s="2" t="str">
        <f ca="1">IF('PR-tampon'!E398="","",IF('PR-tampon'!E398=0,"",INDIRECT(NOM_FR_ACCESSOIRES&amp;ADDRESS('PR-tampon'!$E398,COLUMN(REFERENCEMENT_ACCESSOIRES[[#Headers],[NOM COMMERCIAL DU PROCEDE]])))))</f>
        <v/>
      </c>
      <c r="E432" s="2" t="str">
        <f ca="1">IF('PR-tampon'!E398="","",IF('PR-tampon'!E398=0,"",INDIRECT(NOM_FR_ACCESSOIRES&amp;ADDRESS('PR-tampon'!$E398,COLUMN(REFERENCEMENT_ACCESSOIRES[[#Headers],[FABRICANT/TITULAIRE]])))))</f>
        <v/>
      </c>
      <c r="F432" s="2" t="str">
        <f ca="1">IF('PR-tampon'!E398="","",IF('PR-tampon'!E398=0,"",INDIRECT(NOM_FR_ACCESSOIRES&amp;ADDRESS('PR-tampon'!$E398,COLUMN(REFERENCEMENT_ACCESSOIRES[[#Headers],[TYPE DE DOCUMENT DE REFERENCE]])))))</f>
        <v/>
      </c>
      <c r="G432" s="2" t="str">
        <f ca="1">IF('PR-tampon'!E398="","",IF('PR-tampon'!E398=0,"",INDIRECT(NOM_FR_ACCESSOIRES&amp;ADDRESS('PR-tampon'!$E398,COLUMN(REFERENCEMENT_ACCESSOIRES[[#Headers],[REF]])))))</f>
        <v/>
      </c>
      <c r="H432" s="8" t="str">
        <f ca="1">IF('PR-tampon'!E398="","",IF('PR-tampon'!E398=0,"",INDIRECT(NOM_FR_ACCESSOIRES&amp;ADDRESS('PR-tampon'!$E398,COLUMN(REFERENCEMENT_ACCESSOIRES[[#Headers],[AVIS LIMITE AU]])))))</f>
        <v/>
      </c>
      <c r="I432" s="8" t="str">
        <f ca="1">IF('PR-tampon'!E398="","",IF('PR-tampon'!E398=0,"",INDIRECT(NOM_FR_ACCESSOIRES&amp;ADDRESS('PR-tampon'!$E398,COLUMN(REFERENCEMENT_ACCESSOIRES[[#Headers],[TC/TNC
dans le domaine d''emploi visé]])))))</f>
        <v/>
      </c>
      <c r="J432" s="30" t="str">
        <f ca="1">IF('PR-tampon'!E398="","",IF('PR-tampon'!E398=0,"",INDIRECT(NOM_FR_ACCESSOIRES&amp;ADDRESS('PR-tampon'!$E398,COLUMN(REFERENCEMENT_ACCESSOIRES[[#Headers],[TYPE DE POSE]])))))</f>
        <v/>
      </c>
      <c r="K432" s="30" t="str">
        <f ca="1">IF('PR-tampon'!E398="","",IF('PR-tampon'!E398=0,"",IF(INDIRECT(NOM_FR_ACCESSOIRES&amp;ADDRESS('PR-tampon'!$E398,COLUMN(REFERENCEMENT_ACCESSOIRES[[#Headers],[OBSERVATIONS SUR DOMAINE D''EMPLOI]])))=0,"",INDIRECT(NOM_FR_ACCESSOIRES&amp;ADDRESS('PR-tampon'!$E398,COLUMN(REFERENCEMENT_ACCESSOIRES[[#Headers],[OBSERVATIONS SUR DOMAINE D''EMPLOI]]))))))</f>
        <v/>
      </c>
      <c r="L432" s="30" t="str">
        <f ca="1">IF('PR-tampon'!$E398="","",IF('PR-tampon'!$E398=0,"",INDIRECT(NOM_FR_ACCESSOIRES&amp;ADDRESS('PR-tampon'!$E398,COLUMN(REFERENCEMENT_ACCESSOIRES[[#Headers],[REVETEMENT VISE]])))))</f>
        <v/>
      </c>
      <c r="M432" s="30" t="str">
        <f ca="1">IF('PR-tampon'!$E398="","",IF('PR-tampon'!$E398=0,"",IF(INDIRECT(NOM_FR_ACCESSOIRES&amp;ADDRESS('PR-tampon'!$E398,COLUMN(REFERENCEMENT_ACCESSOIRES[[#Headers],[PRODUITS D''ETANCHEITE]])))=0,"",INDIRECT(NOM_FR_ACCESSOIRES&amp;ADDRESS('PR-tampon'!$E398,COLUMN(REFERENCEMENT_ACCESSOIRES[[#Headers],[PRODUITS D''ETANCHEITE]]))))))</f>
        <v/>
      </c>
      <c r="N432" s="30" t="str">
        <f ca="1">IF('PR-tampon'!$E398="","",IF('PR-tampon'!$E398=0,"",INDIRECT(NOM_FR_ACCESSOIRES&amp;ADDRESS('PR-tampon'!$E398,COLUMN(REFERENCEMENT_ACCESSOIRES[[#Headers],[CHAPE OU MORTIER VISE]])))))</f>
        <v/>
      </c>
      <c r="O432" s="30" t="str">
        <f ca="1">IF('PR-tampon'!$E398="","",IF('PR-tampon'!$E398=0,"",IF(INDIRECT(NOM_FR_ACCESSOIRES&amp;ADDRESS('PR-tampon'!$E398,COLUMN(REFERENCEMENT_ACCESSOIRES[[#Headers],[RESULTAT TYPE ISOLANT]])))=0,"",INDIRECT(NOM_FR_ACCESSOIRES&amp;ADDRESS('PR-tampon'!$E398,COLUMN(REFERENCEMENT_ACCESSOIRES[[#Headers],[RESULTAT TYPE ISOLANT]]))))))</f>
        <v/>
      </c>
    </row>
    <row r="433" spans="2:15" ht="70.150000000000006" customHeight="1" x14ac:dyDescent="0.25">
      <c r="B433" s="8" t="str">
        <f ca="1">IF('PR-tampon'!E399="","",IF('PR-tampon'!E399=0,"",INDIRECT(NOM_FR_ACCESSOIRES&amp;ADDRESS('PR-tampon'!$E399,COLUMN(REFERENCEMENT_ACCESSOIRES[[#Headers],[DATE REFERENCEMENT]])))))</f>
        <v/>
      </c>
      <c r="C433" s="2" t="str">
        <f ca="1">IF('PR-tampon'!E399="","",IF('PR-tampon'!E399=0,"",INDIRECT(NOM_FR_ACCESSOIRES&amp;ADDRESS('PR-tampon'!$E399,COLUMN(REFERENCEMENT_ACCESSOIRES[[#Headers],[TYPE DE PROCEDE]])))))</f>
        <v/>
      </c>
      <c r="D433" s="2" t="str">
        <f ca="1">IF('PR-tampon'!E399="","",IF('PR-tampon'!E399=0,"",INDIRECT(NOM_FR_ACCESSOIRES&amp;ADDRESS('PR-tampon'!$E399,COLUMN(REFERENCEMENT_ACCESSOIRES[[#Headers],[NOM COMMERCIAL DU PROCEDE]])))))</f>
        <v/>
      </c>
      <c r="E433" s="2" t="str">
        <f ca="1">IF('PR-tampon'!E399="","",IF('PR-tampon'!E399=0,"",INDIRECT(NOM_FR_ACCESSOIRES&amp;ADDRESS('PR-tampon'!$E399,COLUMN(REFERENCEMENT_ACCESSOIRES[[#Headers],[FABRICANT/TITULAIRE]])))))</f>
        <v/>
      </c>
      <c r="F433" s="2" t="str">
        <f ca="1">IF('PR-tampon'!E399="","",IF('PR-tampon'!E399=0,"",INDIRECT(NOM_FR_ACCESSOIRES&amp;ADDRESS('PR-tampon'!$E399,COLUMN(REFERENCEMENT_ACCESSOIRES[[#Headers],[TYPE DE DOCUMENT DE REFERENCE]])))))</f>
        <v/>
      </c>
      <c r="G433" s="2" t="str">
        <f ca="1">IF('PR-tampon'!E399="","",IF('PR-tampon'!E399=0,"",INDIRECT(NOM_FR_ACCESSOIRES&amp;ADDRESS('PR-tampon'!$E399,COLUMN(REFERENCEMENT_ACCESSOIRES[[#Headers],[REF]])))))</f>
        <v/>
      </c>
      <c r="H433" s="8" t="str">
        <f ca="1">IF('PR-tampon'!E399="","",IF('PR-tampon'!E399=0,"",INDIRECT(NOM_FR_ACCESSOIRES&amp;ADDRESS('PR-tampon'!$E399,COLUMN(REFERENCEMENT_ACCESSOIRES[[#Headers],[AVIS LIMITE AU]])))))</f>
        <v/>
      </c>
      <c r="I433" s="8" t="str">
        <f ca="1">IF('PR-tampon'!E399="","",IF('PR-tampon'!E399=0,"",INDIRECT(NOM_FR_ACCESSOIRES&amp;ADDRESS('PR-tampon'!$E399,COLUMN(REFERENCEMENT_ACCESSOIRES[[#Headers],[TC/TNC
dans le domaine d''emploi visé]])))))</f>
        <v/>
      </c>
      <c r="J433" s="30" t="str">
        <f ca="1">IF('PR-tampon'!E399="","",IF('PR-tampon'!E399=0,"",INDIRECT(NOM_FR_ACCESSOIRES&amp;ADDRESS('PR-tampon'!$E399,COLUMN(REFERENCEMENT_ACCESSOIRES[[#Headers],[TYPE DE POSE]])))))</f>
        <v/>
      </c>
      <c r="K433" s="30" t="str">
        <f ca="1">IF('PR-tampon'!E399="","",IF('PR-tampon'!E399=0,"",IF(INDIRECT(NOM_FR_ACCESSOIRES&amp;ADDRESS('PR-tampon'!$E399,COLUMN(REFERENCEMENT_ACCESSOIRES[[#Headers],[OBSERVATIONS SUR DOMAINE D''EMPLOI]])))=0,"",INDIRECT(NOM_FR_ACCESSOIRES&amp;ADDRESS('PR-tampon'!$E399,COLUMN(REFERENCEMENT_ACCESSOIRES[[#Headers],[OBSERVATIONS SUR DOMAINE D''EMPLOI]]))))))</f>
        <v/>
      </c>
      <c r="L433" s="30" t="str">
        <f ca="1">IF('PR-tampon'!$E399="","",IF('PR-tampon'!$E399=0,"",INDIRECT(NOM_FR_ACCESSOIRES&amp;ADDRESS('PR-tampon'!$E399,COLUMN(REFERENCEMENT_ACCESSOIRES[[#Headers],[REVETEMENT VISE]])))))</f>
        <v/>
      </c>
      <c r="M433" s="30" t="str">
        <f ca="1">IF('PR-tampon'!$E399="","",IF('PR-tampon'!$E399=0,"",IF(INDIRECT(NOM_FR_ACCESSOIRES&amp;ADDRESS('PR-tampon'!$E399,COLUMN(REFERENCEMENT_ACCESSOIRES[[#Headers],[PRODUITS D''ETANCHEITE]])))=0,"",INDIRECT(NOM_FR_ACCESSOIRES&amp;ADDRESS('PR-tampon'!$E399,COLUMN(REFERENCEMENT_ACCESSOIRES[[#Headers],[PRODUITS D''ETANCHEITE]]))))))</f>
        <v/>
      </c>
      <c r="N433" s="30" t="str">
        <f ca="1">IF('PR-tampon'!$E399="","",IF('PR-tampon'!$E399=0,"",INDIRECT(NOM_FR_ACCESSOIRES&amp;ADDRESS('PR-tampon'!$E399,COLUMN(REFERENCEMENT_ACCESSOIRES[[#Headers],[CHAPE OU MORTIER VISE]])))))</f>
        <v/>
      </c>
      <c r="O433" s="30" t="str">
        <f ca="1">IF('PR-tampon'!$E399="","",IF('PR-tampon'!$E399=0,"",IF(INDIRECT(NOM_FR_ACCESSOIRES&amp;ADDRESS('PR-tampon'!$E399,COLUMN(REFERENCEMENT_ACCESSOIRES[[#Headers],[RESULTAT TYPE ISOLANT]])))=0,"",INDIRECT(NOM_FR_ACCESSOIRES&amp;ADDRESS('PR-tampon'!$E399,COLUMN(REFERENCEMENT_ACCESSOIRES[[#Headers],[RESULTAT TYPE ISOLANT]]))))))</f>
        <v/>
      </c>
    </row>
    <row r="434" spans="2:15" ht="70.150000000000006" customHeight="1" x14ac:dyDescent="0.25">
      <c r="B434" s="8" t="str">
        <f ca="1">IF('PR-tampon'!E400="","",IF('PR-tampon'!E400=0,"",INDIRECT(NOM_FR_ACCESSOIRES&amp;ADDRESS('PR-tampon'!$E400,COLUMN(REFERENCEMENT_ACCESSOIRES[[#Headers],[DATE REFERENCEMENT]])))))</f>
        <v/>
      </c>
      <c r="C434" s="2" t="str">
        <f ca="1">IF('PR-tampon'!E400="","",IF('PR-tampon'!E400=0,"",INDIRECT(NOM_FR_ACCESSOIRES&amp;ADDRESS('PR-tampon'!$E400,COLUMN(REFERENCEMENT_ACCESSOIRES[[#Headers],[TYPE DE PROCEDE]])))))</f>
        <v/>
      </c>
      <c r="D434" s="2" t="str">
        <f ca="1">IF('PR-tampon'!E400="","",IF('PR-tampon'!E400=0,"",INDIRECT(NOM_FR_ACCESSOIRES&amp;ADDRESS('PR-tampon'!$E400,COLUMN(REFERENCEMENT_ACCESSOIRES[[#Headers],[NOM COMMERCIAL DU PROCEDE]])))))</f>
        <v/>
      </c>
      <c r="E434" s="2" t="str">
        <f ca="1">IF('PR-tampon'!E400="","",IF('PR-tampon'!E400=0,"",INDIRECT(NOM_FR_ACCESSOIRES&amp;ADDRESS('PR-tampon'!$E400,COLUMN(REFERENCEMENT_ACCESSOIRES[[#Headers],[FABRICANT/TITULAIRE]])))))</f>
        <v/>
      </c>
      <c r="F434" s="2" t="str">
        <f ca="1">IF('PR-tampon'!E400="","",IF('PR-tampon'!E400=0,"",INDIRECT(NOM_FR_ACCESSOIRES&amp;ADDRESS('PR-tampon'!$E400,COLUMN(REFERENCEMENT_ACCESSOIRES[[#Headers],[TYPE DE DOCUMENT DE REFERENCE]])))))</f>
        <v/>
      </c>
      <c r="G434" s="2" t="str">
        <f ca="1">IF('PR-tampon'!E400="","",IF('PR-tampon'!E400=0,"",INDIRECT(NOM_FR_ACCESSOIRES&amp;ADDRESS('PR-tampon'!$E400,COLUMN(REFERENCEMENT_ACCESSOIRES[[#Headers],[REF]])))))</f>
        <v/>
      </c>
      <c r="H434" s="8" t="str">
        <f ca="1">IF('PR-tampon'!E400="","",IF('PR-tampon'!E400=0,"",INDIRECT(NOM_FR_ACCESSOIRES&amp;ADDRESS('PR-tampon'!$E400,COLUMN(REFERENCEMENT_ACCESSOIRES[[#Headers],[AVIS LIMITE AU]])))))</f>
        <v/>
      </c>
      <c r="I434" s="8" t="str">
        <f ca="1">IF('PR-tampon'!E400="","",IF('PR-tampon'!E400=0,"",INDIRECT(NOM_FR_ACCESSOIRES&amp;ADDRESS('PR-tampon'!$E400,COLUMN(REFERENCEMENT_ACCESSOIRES[[#Headers],[TC/TNC
dans le domaine d''emploi visé]])))))</f>
        <v/>
      </c>
      <c r="J434" s="30" t="str">
        <f ca="1">IF('PR-tampon'!E400="","",IF('PR-tampon'!E400=0,"",INDIRECT(NOM_FR_ACCESSOIRES&amp;ADDRESS('PR-tampon'!$E400,COLUMN(REFERENCEMENT_ACCESSOIRES[[#Headers],[TYPE DE POSE]])))))</f>
        <v/>
      </c>
      <c r="K434" s="30" t="str">
        <f ca="1">IF('PR-tampon'!E400="","",IF('PR-tampon'!E400=0,"",IF(INDIRECT(NOM_FR_ACCESSOIRES&amp;ADDRESS('PR-tampon'!$E400,COLUMN(REFERENCEMENT_ACCESSOIRES[[#Headers],[OBSERVATIONS SUR DOMAINE D''EMPLOI]])))=0,"",INDIRECT(NOM_FR_ACCESSOIRES&amp;ADDRESS('PR-tampon'!$E400,COLUMN(REFERENCEMENT_ACCESSOIRES[[#Headers],[OBSERVATIONS SUR DOMAINE D''EMPLOI]]))))))</f>
        <v/>
      </c>
      <c r="L434" s="30" t="str">
        <f ca="1">IF('PR-tampon'!$E400="","",IF('PR-tampon'!$E400=0,"",INDIRECT(NOM_FR_ACCESSOIRES&amp;ADDRESS('PR-tampon'!$E400,COLUMN(REFERENCEMENT_ACCESSOIRES[[#Headers],[REVETEMENT VISE]])))))</f>
        <v/>
      </c>
      <c r="M434" s="30" t="str">
        <f ca="1">IF('PR-tampon'!$E400="","",IF('PR-tampon'!$E400=0,"",IF(INDIRECT(NOM_FR_ACCESSOIRES&amp;ADDRESS('PR-tampon'!$E400,COLUMN(REFERENCEMENT_ACCESSOIRES[[#Headers],[PRODUITS D''ETANCHEITE]])))=0,"",INDIRECT(NOM_FR_ACCESSOIRES&amp;ADDRESS('PR-tampon'!$E400,COLUMN(REFERENCEMENT_ACCESSOIRES[[#Headers],[PRODUITS D''ETANCHEITE]]))))))</f>
        <v/>
      </c>
      <c r="N434" s="30" t="str">
        <f ca="1">IF('PR-tampon'!$E400="","",IF('PR-tampon'!$E400=0,"",INDIRECT(NOM_FR_ACCESSOIRES&amp;ADDRESS('PR-tampon'!$E400,COLUMN(REFERENCEMENT_ACCESSOIRES[[#Headers],[CHAPE OU MORTIER VISE]])))))</f>
        <v/>
      </c>
      <c r="O434" s="30" t="str">
        <f ca="1">IF('PR-tampon'!$E400="","",IF('PR-tampon'!$E400=0,"",IF(INDIRECT(NOM_FR_ACCESSOIRES&amp;ADDRESS('PR-tampon'!$E400,COLUMN(REFERENCEMENT_ACCESSOIRES[[#Headers],[RESULTAT TYPE ISOLANT]])))=0,"",INDIRECT(NOM_FR_ACCESSOIRES&amp;ADDRESS('PR-tampon'!$E400,COLUMN(REFERENCEMENT_ACCESSOIRES[[#Headers],[RESULTAT TYPE ISOLANT]]))))))</f>
        <v/>
      </c>
    </row>
    <row r="435" spans="2:15" ht="70.150000000000006" customHeight="1" x14ac:dyDescent="0.25">
      <c r="B435" s="8" t="str">
        <f ca="1">IF('PR-tampon'!E401="","",IF('PR-tampon'!E401=0,"",INDIRECT(NOM_FR_ACCESSOIRES&amp;ADDRESS('PR-tampon'!$E401,COLUMN(REFERENCEMENT_ACCESSOIRES[[#Headers],[DATE REFERENCEMENT]])))))</f>
        <v/>
      </c>
      <c r="C435" s="2" t="str">
        <f ca="1">IF('PR-tampon'!E401="","",IF('PR-tampon'!E401=0,"",INDIRECT(NOM_FR_ACCESSOIRES&amp;ADDRESS('PR-tampon'!$E401,COLUMN(REFERENCEMENT_ACCESSOIRES[[#Headers],[TYPE DE PROCEDE]])))))</f>
        <v/>
      </c>
      <c r="D435" s="2" t="str">
        <f ca="1">IF('PR-tampon'!E401="","",IF('PR-tampon'!E401=0,"",INDIRECT(NOM_FR_ACCESSOIRES&amp;ADDRESS('PR-tampon'!$E401,COLUMN(REFERENCEMENT_ACCESSOIRES[[#Headers],[NOM COMMERCIAL DU PROCEDE]])))))</f>
        <v/>
      </c>
      <c r="E435" s="2" t="str">
        <f ca="1">IF('PR-tampon'!E401="","",IF('PR-tampon'!E401=0,"",INDIRECT(NOM_FR_ACCESSOIRES&amp;ADDRESS('PR-tampon'!$E401,COLUMN(REFERENCEMENT_ACCESSOIRES[[#Headers],[FABRICANT/TITULAIRE]])))))</f>
        <v/>
      </c>
      <c r="F435" s="2" t="str">
        <f ca="1">IF('PR-tampon'!E401="","",IF('PR-tampon'!E401=0,"",INDIRECT(NOM_FR_ACCESSOIRES&amp;ADDRESS('PR-tampon'!$E401,COLUMN(REFERENCEMENT_ACCESSOIRES[[#Headers],[TYPE DE DOCUMENT DE REFERENCE]])))))</f>
        <v/>
      </c>
      <c r="G435" s="2" t="str">
        <f ca="1">IF('PR-tampon'!E401="","",IF('PR-tampon'!E401=0,"",INDIRECT(NOM_FR_ACCESSOIRES&amp;ADDRESS('PR-tampon'!$E401,COLUMN(REFERENCEMENT_ACCESSOIRES[[#Headers],[REF]])))))</f>
        <v/>
      </c>
      <c r="H435" s="8" t="str">
        <f ca="1">IF('PR-tampon'!E401="","",IF('PR-tampon'!E401=0,"",INDIRECT(NOM_FR_ACCESSOIRES&amp;ADDRESS('PR-tampon'!$E401,COLUMN(REFERENCEMENT_ACCESSOIRES[[#Headers],[AVIS LIMITE AU]])))))</f>
        <v/>
      </c>
      <c r="I435" s="8" t="str">
        <f ca="1">IF('PR-tampon'!E401="","",IF('PR-tampon'!E401=0,"",INDIRECT(NOM_FR_ACCESSOIRES&amp;ADDRESS('PR-tampon'!$E401,COLUMN(REFERENCEMENT_ACCESSOIRES[[#Headers],[TC/TNC
dans le domaine d''emploi visé]])))))</f>
        <v/>
      </c>
      <c r="J435" s="30" t="str">
        <f ca="1">IF('PR-tampon'!E401="","",IF('PR-tampon'!E401=0,"",INDIRECT(NOM_FR_ACCESSOIRES&amp;ADDRESS('PR-tampon'!$E401,COLUMN(REFERENCEMENT_ACCESSOIRES[[#Headers],[TYPE DE POSE]])))))</f>
        <v/>
      </c>
      <c r="K435" s="30" t="str">
        <f ca="1">IF('PR-tampon'!E401="","",IF('PR-tampon'!E401=0,"",IF(INDIRECT(NOM_FR_ACCESSOIRES&amp;ADDRESS('PR-tampon'!$E401,COLUMN(REFERENCEMENT_ACCESSOIRES[[#Headers],[OBSERVATIONS SUR DOMAINE D''EMPLOI]])))=0,"",INDIRECT(NOM_FR_ACCESSOIRES&amp;ADDRESS('PR-tampon'!$E401,COLUMN(REFERENCEMENT_ACCESSOIRES[[#Headers],[OBSERVATIONS SUR DOMAINE D''EMPLOI]]))))))</f>
        <v/>
      </c>
      <c r="L435" s="30" t="str">
        <f ca="1">IF('PR-tampon'!$E401="","",IF('PR-tampon'!$E401=0,"",INDIRECT(NOM_FR_ACCESSOIRES&amp;ADDRESS('PR-tampon'!$E401,COLUMN(REFERENCEMENT_ACCESSOIRES[[#Headers],[REVETEMENT VISE]])))))</f>
        <v/>
      </c>
      <c r="M435" s="30" t="str">
        <f ca="1">IF('PR-tampon'!$E401="","",IF('PR-tampon'!$E401=0,"",IF(INDIRECT(NOM_FR_ACCESSOIRES&amp;ADDRESS('PR-tampon'!$E401,COLUMN(REFERENCEMENT_ACCESSOIRES[[#Headers],[PRODUITS D''ETANCHEITE]])))=0,"",INDIRECT(NOM_FR_ACCESSOIRES&amp;ADDRESS('PR-tampon'!$E401,COLUMN(REFERENCEMENT_ACCESSOIRES[[#Headers],[PRODUITS D''ETANCHEITE]]))))))</f>
        <v/>
      </c>
      <c r="N435" s="30" t="str">
        <f ca="1">IF('PR-tampon'!$E401="","",IF('PR-tampon'!$E401=0,"",INDIRECT(NOM_FR_ACCESSOIRES&amp;ADDRESS('PR-tampon'!$E401,COLUMN(REFERENCEMENT_ACCESSOIRES[[#Headers],[CHAPE OU MORTIER VISE]])))))</f>
        <v/>
      </c>
      <c r="O435" s="30" t="str">
        <f ca="1">IF('PR-tampon'!$E401="","",IF('PR-tampon'!$E401=0,"",IF(INDIRECT(NOM_FR_ACCESSOIRES&amp;ADDRESS('PR-tampon'!$E401,COLUMN(REFERENCEMENT_ACCESSOIRES[[#Headers],[RESULTAT TYPE ISOLANT]])))=0,"",INDIRECT(NOM_FR_ACCESSOIRES&amp;ADDRESS('PR-tampon'!$E401,COLUMN(REFERENCEMENT_ACCESSOIRES[[#Headers],[RESULTAT TYPE ISOLANT]]))))))</f>
        <v/>
      </c>
    </row>
    <row r="436" spans="2:15" ht="70.150000000000006" customHeight="1" x14ac:dyDescent="0.25">
      <c r="B436" s="8" t="str">
        <f ca="1">IF('PR-tampon'!E402="","",IF('PR-tampon'!E402=0,"",INDIRECT(NOM_FR_ACCESSOIRES&amp;ADDRESS('PR-tampon'!$E402,COLUMN(REFERENCEMENT_ACCESSOIRES[[#Headers],[DATE REFERENCEMENT]])))))</f>
        <v/>
      </c>
      <c r="C436" s="2" t="str">
        <f ca="1">IF('PR-tampon'!E402="","",IF('PR-tampon'!E402=0,"",INDIRECT(NOM_FR_ACCESSOIRES&amp;ADDRESS('PR-tampon'!$E402,COLUMN(REFERENCEMENT_ACCESSOIRES[[#Headers],[TYPE DE PROCEDE]])))))</f>
        <v/>
      </c>
      <c r="D436" s="2" t="str">
        <f ca="1">IF('PR-tampon'!E402="","",IF('PR-tampon'!E402=0,"",INDIRECT(NOM_FR_ACCESSOIRES&amp;ADDRESS('PR-tampon'!$E402,COLUMN(REFERENCEMENT_ACCESSOIRES[[#Headers],[NOM COMMERCIAL DU PROCEDE]])))))</f>
        <v/>
      </c>
      <c r="E436" s="2" t="str">
        <f ca="1">IF('PR-tampon'!E402="","",IF('PR-tampon'!E402=0,"",INDIRECT(NOM_FR_ACCESSOIRES&amp;ADDRESS('PR-tampon'!$E402,COLUMN(REFERENCEMENT_ACCESSOIRES[[#Headers],[FABRICANT/TITULAIRE]])))))</f>
        <v/>
      </c>
      <c r="F436" s="2" t="str">
        <f ca="1">IF('PR-tampon'!E402="","",IF('PR-tampon'!E402=0,"",INDIRECT(NOM_FR_ACCESSOIRES&amp;ADDRESS('PR-tampon'!$E402,COLUMN(REFERENCEMENT_ACCESSOIRES[[#Headers],[TYPE DE DOCUMENT DE REFERENCE]])))))</f>
        <v/>
      </c>
      <c r="G436" s="2" t="str">
        <f ca="1">IF('PR-tampon'!E402="","",IF('PR-tampon'!E402=0,"",INDIRECT(NOM_FR_ACCESSOIRES&amp;ADDRESS('PR-tampon'!$E402,COLUMN(REFERENCEMENT_ACCESSOIRES[[#Headers],[REF]])))))</f>
        <v/>
      </c>
      <c r="H436" s="8" t="str">
        <f ca="1">IF('PR-tampon'!E402="","",IF('PR-tampon'!E402=0,"",INDIRECT(NOM_FR_ACCESSOIRES&amp;ADDRESS('PR-tampon'!$E402,COLUMN(REFERENCEMENT_ACCESSOIRES[[#Headers],[AVIS LIMITE AU]])))))</f>
        <v/>
      </c>
      <c r="I436" s="8" t="str">
        <f ca="1">IF('PR-tampon'!E402="","",IF('PR-tampon'!E402=0,"",INDIRECT(NOM_FR_ACCESSOIRES&amp;ADDRESS('PR-tampon'!$E402,COLUMN(REFERENCEMENT_ACCESSOIRES[[#Headers],[TC/TNC
dans le domaine d''emploi visé]])))))</f>
        <v/>
      </c>
      <c r="J436" s="30" t="str">
        <f ca="1">IF('PR-tampon'!E402="","",IF('PR-tampon'!E402=0,"",INDIRECT(NOM_FR_ACCESSOIRES&amp;ADDRESS('PR-tampon'!$E402,COLUMN(REFERENCEMENT_ACCESSOIRES[[#Headers],[TYPE DE POSE]])))))</f>
        <v/>
      </c>
      <c r="K436" s="30" t="str">
        <f ca="1">IF('PR-tampon'!E402="","",IF('PR-tampon'!E402=0,"",IF(INDIRECT(NOM_FR_ACCESSOIRES&amp;ADDRESS('PR-tampon'!$E402,COLUMN(REFERENCEMENT_ACCESSOIRES[[#Headers],[OBSERVATIONS SUR DOMAINE D''EMPLOI]])))=0,"",INDIRECT(NOM_FR_ACCESSOIRES&amp;ADDRESS('PR-tampon'!$E402,COLUMN(REFERENCEMENT_ACCESSOIRES[[#Headers],[OBSERVATIONS SUR DOMAINE D''EMPLOI]]))))))</f>
        <v/>
      </c>
      <c r="L436" s="30" t="str">
        <f ca="1">IF('PR-tampon'!$E402="","",IF('PR-tampon'!$E402=0,"",INDIRECT(NOM_FR_ACCESSOIRES&amp;ADDRESS('PR-tampon'!$E402,COLUMN(REFERENCEMENT_ACCESSOIRES[[#Headers],[REVETEMENT VISE]])))))</f>
        <v/>
      </c>
      <c r="M436" s="30" t="str">
        <f ca="1">IF('PR-tampon'!$E402="","",IF('PR-tampon'!$E402=0,"",IF(INDIRECT(NOM_FR_ACCESSOIRES&amp;ADDRESS('PR-tampon'!$E402,COLUMN(REFERENCEMENT_ACCESSOIRES[[#Headers],[PRODUITS D''ETANCHEITE]])))=0,"",INDIRECT(NOM_FR_ACCESSOIRES&amp;ADDRESS('PR-tampon'!$E402,COLUMN(REFERENCEMENT_ACCESSOIRES[[#Headers],[PRODUITS D''ETANCHEITE]]))))))</f>
        <v/>
      </c>
      <c r="N436" s="30" t="str">
        <f ca="1">IF('PR-tampon'!$E402="","",IF('PR-tampon'!$E402=0,"",INDIRECT(NOM_FR_ACCESSOIRES&amp;ADDRESS('PR-tampon'!$E402,COLUMN(REFERENCEMENT_ACCESSOIRES[[#Headers],[CHAPE OU MORTIER VISE]])))))</f>
        <v/>
      </c>
      <c r="O436" s="30" t="str">
        <f ca="1">IF('PR-tampon'!$E402="","",IF('PR-tampon'!$E402=0,"",IF(INDIRECT(NOM_FR_ACCESSOIRES&amp;ADDRESS('PR-tampon'!$E402,COLUMN(REFERENCEMENT_ACCESSOIRES[[#Headers],[RESULTAT TYPE ISOLANT]])))=0,"",INDIRECT(NOM_FR_ACCESSOIRES&amp;ADDRESS('PR-tampon'!$E402,COLUMN(REFERENCEMENT_ACCESSOIRES[[#Headers],[RESULTAT TYPE ISOLANT]]))))))</f>
        <v/>
      </c>
    </row>
    <row r="437" spans="2:15" ht="70.150000000000006" customHeight="1" x14ac:dyDescent="0.25">
      <c r="B437" s="8" t="str">
        <f ca="1">IF('PR-tampon'!E403="","",IF('PR-tampon'!E403=0,"",INDIRECT(NOM_FR_ACCESSOIRES&amp;ADDRESS('PR-tampon'!$E403,COLUMN(REFERENCEMENT_ACCESSOIRES[[#Headers],[DATE REFERENCEMENT]])))))</f>
        <v/>
      </c>
      <c r="C437" s="2" t="str">
        <f ca="1">IF('PR-tampon'!E403="","",IF('PR-tampon'!E403=0,"",INDIRECT(NOM_FR_ACCESSOIRES&amp;ADDRESS('PR-tampon'!$E403,COLUMN(REFERENCEMENT_ACCESSOIRES[[#Headers],[TYPE DE PROCEDE]])))))</f>
        <v/>
      </c>
      <c r="D437" s="2" t="str">
        <f ca="1">IF('PR-tampon'!E403="","",IF('PR-tampon'!E403=0,"",INDIRECT(NOM_FR_ACCESSOIRES&amp;ADDRESS('PR-tampon'!$E403,COLUMN(REFERENCEMENT_ACCESSOIRES[[#Headers],[NOM COMMERCIAL DU PROCEDE]])))))</f>
        <v/>
      </c>
      <c r="E437" s="2" t="str">
        <f ca="1">IF('PR-tampon'!E403="","",IF('PR-tampon'!E403=0,"",INDIRECT(NOM_FR_ACCESSOIRES&amp;ADDRESS('PR-tampon'!$E403,COLUMN(REFERENCEMENT_ACCESSOIRES[[#Headers],[FABRICANT/TITULAIRE]])))))</f>
        <v/>
      </c>
      <c r="F437" s="2" t="str">
        <f ca="1">IF('PR-tampon'!E403="","",IF('PR-tampon'!E403=0,"",INDIRECT(NOM_FR_ACCESSOIRES&amp;ADDRESS('PR-tampon'!$E403,COLUMN(REFERENCEMENT_ACCESSOIRES[[#Headers],[TYPE DE DOCUMENT DE REFERENCE]])))))</f>
        <v/>
      </c>
      <c r="G437" s="2" t="str">
        <f ca="1">IF('PR-tampon'!E403="","",IF('PR-tampon'!E403=0,"",INDIRECT(NOM_FR_ACCESSOIRES&amp;ADDRESS('PR-tampon'!$E403,COLUMN(REFERENCEMENT_ACCESSOIRES[[#Headers],[REF]])))))</f>
        <v/>
      </c>
      <c r="H437" s="8" t="str">
        <f ca="1">IF('PR-tampon'!E403="","",IF('PR-tampon'!E403=0,"",INDIRECT(NOM_FR_ACCESSOIRES&amp;ADDRESS('PR-tampon'!$E403,COLUMN(REFERENCEMENT_ACCESSOIRES[[#Headers],[AVIS LIMITE AU]])))))</f>
        <v/>
      </c>
      <c r="I437" s="8" t="str">
        <f ca="1">IF('PR-tampon'!E403="","",IF('PR-tampon'!E403=0,"",INDIRECT(NOM_FR_ACCESSOIRES&amp;ADDRESS('PR-tampon'!$E403,COLUMN(REFERENCEMENT_ACCESSOIRES[[#Headers],[TC/TNC
dans le domaine d''emploi visé]])))))</f>
        <v/>
      </c>
      <c r="J437" s="30" t="str">
        <f ca="1">IF('PR-tampon'!E403="","",IF('PR-tampon'!E403=0,"",INDIRECT(NOM_FR_ACCESSOIRES&amp;ADDRESS('PR-tampon'!$E403,COLUMN(REFERENCEMENT_ACCESSOIRES[[#Headers],[TYPE DE POSE]])))))</f>
        <v/>
      </c>
      <c r="K437" s="30" t="str">
        <f ca="1">IF('PR-tampon'!E403="","",IF('PR-tampon'!E403=0,"",IF(INDIRECT(NOM_FR_ACCESSOIRES&amp;ADDRESS('PR-tampon'!$E403,COLUMN(REFERENCEMENT_ACCESSOIRES[[#Headers],[OBSERVATIONS SUR DOMAINE D''EMPLOI]])))=0,"",INDIRECT(NOM_FR_ACCESSOIRES&amp;ADDRESS('PR-tampon'!$E403,COLUMN(REFERENCEMENT_ACCESSOIRES[[#Headers],[OBSERVATIONS SUR DOMAINE D''EMPLOI]]))))))</f>
        <v/>
      </c>
      <c r="L437" s="30" t="str">
        <f ca="1">IF('PR-tampon'!$E403="","",IF('PR-tampon'!$E403=0,"",INDIRECT(NOM_FR_ACCESSOIRES&amp;ADDRESS('PR-tampon'!$E403,COLUMN(REFERENCEMENT_ACCESSOIRES[[#Headers],[REVETEMENT VISE]])))))</f>
        <v/>
      </c>
      <c r="M437" s="30" t="str">
        <f ca="1">IF('PR-tampon'!$E403="","",IF('PR-tampon'!$E403=0,"",IF(INDIRECT(NOM_FR_ACCESSOIRES&amp;ADDRESS('PR-tampon'!$E403,COLUMN(REFERENCEMENT_ACCESSOIRES[[#Headers],[PRODUITS D''ETANCHEITE]])))=0,"",INDIRECT(NOM_FR_ACCESSOIRES&amp;ADDRESS('PR-tampon'!$E403,COLUMN(REFERENCEMENT_ACCESSOIRES[[#Headers],[PRODUITS D''ETANCHEITE]]))))))</f>
        <v/>
      </c>
      <c r="N437" s="30" t="str">
        <f ca="1">IF('PR-tampon'!$E403="","",IF('PR-tampon'!$E403=0,"",INDIRECT(NOM_FR_ACCESSOIRES&amp;ADDRESS('PR-tampon'!$E403,COLUMN(REFERENCEMENT_ACCESSOIRES[[#Headers],[CHAPE OU MORTIER VISE]])))))</f>
        <v/>
      </c>
      <c r="O437" s="30" t="str">
        <f ca="1">IF('PR-tampon'!$E403="","",IF('PR-tampon'!$E403=0,"",IF(INDIRECT(NOM_FR_ACCESSOIRES&amp;ADDRESS('PR-tampon'!$E403,COLUMN(REFERENCEMENT_ACCESSOIRES[[#Headers],[RESULTAT TYPE ISOLANT]])))=0,"",INDIRECT(NOM_FR_ACCESSOIRES&amp;ADDRESS('PR-tampon'!$E403,COLUMN(REFERENCEMENT_ACCESSOIRES[[#Headers],[RESULTAT TYPE ISOLANT]]))))))</f>
        <v/>
      </c>
    </row>
    <row r="438" spans="2:15" ht="70.150000000000006" customHeight="1" x14ac:dyDescent="0.25">
      <c r="B438" s="8" t="str">
        <f ca="1">IF('PR-tampon'!E404="","",IF('PR-tampon'!E404=0,"",INDIRECT(NOM_FR_ACCESSOIRES&amp;ADDRESS('PR-tampon'!$E404,COLUMN(REFERENCEMENT_ACCESSOIRES[[#Headers],[DATE REFERENCEMENT]])))))</f>
        <v/>
      </c>
      <c r="C438" s="2" t="str">
        <f ca="1">IF('PR-tampon'!E404="","",IF('PR-tampon'!E404=0,"",INDIRECT(NOM_FR_ACCESSOIRES&amp;ADDRESS('PR-tampon'!$E404,COLUMN(REFERENCEMENT_ACCESSOIRES[[#Headers],[TYPE DE PROCEDE]])))))</f>
        <v/>
      </c>
      <c r="D438" s="2" t="str">
        <f ca="1">IF('PR-tampon'!E404="","",IF('PR-tampon'!E404=0,"",INDIRECT(NOM_FR_ACCESSOIRES&amp;ADDRESS('PR-tampon'!$E404,COLUMN(REFERENCEMENT_ACCESSOIRES[[#Headers],[NOM COMMERCIAL DU PROCEDE]])))))</f>
        <v/>
      </c>
      <c r="E438" s="2" t="str">
        <f ca="1">IF('PR-tampon'!E404="","",IF('PR-tampon'!E404=0,"",INDIRECT(NOM_FR_ACCESSOIRES&amp;ADDRESS('PR-tampon'!$E404,COLUMN(REFERENCEMENT_ACCESSOIRES[[#Headers],[FABRICANT/TITULAIRE]])))))</f>
        <v/>
      </c>
      <c r="F438" s="2" t="str">
        <f ca="1">IF('PR-tampon'!E404="","",IF('PR-tampon'!E404=0,"",INDIRECT(NOM_FR_ACCESSOIRES&amp;ADDRESS('PR-tampon'!$E404,COLUMN(REFERENCEMENT_ACCESSOIRES[[#Headers],[TYPE DE DOCUMENT DE REFERENCE]])))))</f>
        <v/>
      </c>
      <c r="G438" s="2" t="str">
        <f ca="1">IF('PR-tampon'!E404="","",IF('PR-tampon'!E404=0,"",INDIRECT(NOM_FR_ACCESSOIRES&amp;ADDRESS('PR-tampon'!$E404,COLUMN(REFERENCEMENT_ACCESSOIRES[[#Headers],[REF]])))))</f>
        <v/>
      </c>
      <c r="H438" s="8" t="str">
        <f ca="1">IF('PR-tampon'!E404="","",IF('PR-tampon'!E404=0,"",INDIRECT(NOM_FR_ACCESSOIRES&amp;ADDRESS('PR-tampon'!$E404,COLUMN(REFERENCEMENT_ACCESSOIRES[[#Headers],[AVIS LIMITE AU]])))))</f>
        <v/>
      </c>
      <c r="I438" s="8" t="str">
        <f ca="1">IF('PR-tampon'!E404="","",IF('PR-tampon'!E404=0,"",INDIRECT(NOM_FR_ACCESSOIRES&amp;ADDRESS('PR-tampon'!$E404,COLUMN(REFERENCEMENT_ACCESSOIRES[[#Headers],[TC/TNC
dans le domaine d''emploi visé]])))))</f>
        <v/>
      </c>
      <c r="J438" s="30" t="str">
        <f ca="1">IF('PR-tampon'!E404="","",IF('PR-tampon'!E404=0,"",INDIRECT(NOM_FR_ACCESSOIRES&amp;ADDRESS('PR-tampon'!$E404,COLUMN(REFERENCEMENT_ACCESSOIRES[[#Headers],[TYPE DE POSE]])))))</f>
        <v/>
      </c>
      <c r="K438" s="30" t="str">
        <f ca="1">IF('PR-tampon'!E404="","",IF('PR-tampon'!E404=0,"",IF(INDIRECT(NOM_FR_ACCESSOIRES&amp;ADDRESS('PR-tampon'!$E404,COLUMN(REFERENCEMENT_ACCESSOIRES[[#Headers],[OBSERVATIONS SUR DOMAINE D''EMPLOI]])))=0,"",INDIRECT(NOM_FR_ACCESSOIRES&amp;ADDRESS('PR-tampon'!$E404,COLUMN(REFERENCEMENT_ACCESSOIRES[[#Headers],[OBSERVATIONS SUR DOMAINE D''EMPLOI]]))))))</f>
        <v/>
      </c>
      <c r="L438" s="30" t="str">
        <f ca="1">IF('PR-tampon'!$E404="","",IF('PR-tampon'!$E404=0,"",INDIRECT(NOM_FR_ACCESSOIRES&amp;ADDRESS('PR-tampon'!$E404,COLUMN(REFERENCEMENT_ACCESSOIRES[[#Headers],[REVETEMENT VISE]])))))</f>
        <v/>
      </c>
      <c r="M438" s="30" t="str">
        <f ca="1">IF('PR-tampon'!$E404="","",IF('PR-tampon'!$E404=0,"",IF(INDIRECT(NOM_FR_ACCESSOIRES&amp;ADDRESS('PR-tampon'!$E404,COLUMN(REFERENCEMENT_ACCESSOIRES[[#Headers],[PRODUITS D''ETANCHEITE]])))=0,"",INDIRECT(NOM_FR_ACCESSOIRES&amp;ADDRESS('PR-tampon'!$E404,COLUMN(REFERENCEMENT_ACCESSOIRES[[#Headers],[PRODUITS D''ETANCHEITE]]))))))</f>
        <v/>
      </c>
      <c r="N438" s="30" t="str">
        <f ca="1">IF('PR-tampon'!$E404="","",IF('PR-tampon'!$E404=0,"",INDIRECT(NOM_FR_ACCESSOIRES&amp;ADDRESS('PR-tampon'!$E404,COLUMN(REFERENCEMENT_ACCESSOIRES[[#Headers],[CHAPE OU MORTIER VISE]])))))</f>
        <v/>
      </c>
      <c r="O438" s="30" t="str">
        <f ca="1">IF('PR-tampon'!$E404="","",IF('PR-tampon'!$E404=0,"",IF(INDIRECT(NOM_FR_ACCESSOIRES&amp;ADDRESS('PR-tampon'!$E404,COLUMN(REFERENCEMENT_ACCESSOIRES[[#Headers],[RESULTAT TYPE ISOLANT]])))=0,"",INDIRECT(NOM_FR_ACCESSOIRES&amp;ADDRESS('PR-tampon'!$E404,COLUMN(REFERENCEMENT_ACCESSOIRES[[#Headers],[RESULTAT TYPE ISOLANT]]))))))</f>
        <v/>
      </c>
    </row>
    <row r="439" spans="2:15" ht="70.150000000000006" customHeight="1" x14ac:dyDescent="0.25">
      <c r="B439" s="8" t="str">
        <f ca="1">IF('PR-tampon'!E405="","",IF('PR-tampon'!E405=0,"",INDIRECT(NOM_FR_ACCESSOIRES&amp;ADDRESS('PR-tampon'!$E405,COLUMN(REFERENCEMENT_ACCESSOIRES[[#Headers],[DATE REFERENCEMENT]])))))</f>
        <v/>
      </c>
      <c r="C439" s="2" t="str">
        <f ca="1">IF('PR-tampon'!E405="","",IF('PR-tampon'!E405=0,"",INDIRECT(NOM_FR_ACCESSOIRES&amp;ADDRESS('PR-tampon'!$E405,COLUMN(REFERENCEMENT_ACCESSOIRES[[#Headers],[TYPE DE PROCEDE]])))))</f>
        <v/>
      </c>
      <c r="D439" s="2" t="str">
        <f ca="1">IF('PR-tampon'!E405="","",IF('PR-tampon'!E405=0,"",INDIRECT(NOM_FR_ACCESSOIRES&amp;ADDRESS('PR-tampon'!$E405,COLUMN(REFERENCEMENT_ACCESSOIRES[[#Headers],[NOM COMMERCIAL DU PROCEDE]])))))</f>
        <v/>
      </c>
      <c r="E439" s="2" t="str">
        <f ca="1">IF('PR-tampon'!E405="","",IF('PR-tampon'!E405=0,"",INDIRECT(NOM_FR_ACCESSOIRES&amp;ADDRESS('PR-tampon'!$E405,COLUMN(REFERENCEMENT_ACCESSOIRES[[#Headers],[FABRICANT/TITULAIRE]])))))</f>
        <v/>
      </c>
      <c r="F439" s="2" t="str">
        <f ca="1">IF('PR-tampon'!E405="","",IF('PR-tampon'!E405=0,"",INDIRECT(NOM_FR_ACCESSOIRES&amp;ADDRESS('PR-tampon'!$E405,COLUMN(REFERENCEMENT_ACCESSOIRES[[#Headers],[TYPE DE DOCUMENT DE REFERENCE]])))))</f>
        <v/>
      </c>
      <c r="G439" s="2" t="str">
        <f ca="1">IF('PR-tampon'!E405="","",IF('PR-tampon'!E405=0,"",INDIRECT(NOM_FR_ACCESSOIRES&amp;ADDRESS('PR-tampon'!$E405,COLUMN(REFERENCEMENT_ACCESSOIRES[[#Headers],[REF]])))))</f>
        <v/>
      </c>
      <c r="H439" s="8" t="str">
        <f ca="1">IF('PR-tampon'!E405="","",IF('PR-tampon'!E405=0,"",INDIRECT(NOM_FR_ACCESSOIRES&amp;ADDRESS('PR-tampon'!$E405,COLUMN(REFERENCEMENT_ACCESSOIRES[[#Headers],[AVIS LIMITE AU]])))))</f>
        <v/>
      </c>
      <c r="I439" s="8" t="str">
        <f ca="1">IF('PR-tampon'!E405="","",IF('PR-tampon'!E405=0,"",INDIRECT(NOM_FR_ACCESSOIRES&amp;ADDRESS('PR-tampon'!$E405,COLUMN(REFERENCEMENT_ACCESSOIRES[[#Headers],[TC/TNC
dans le domaine d''emploi visé]])))))</f>
        <v/>
      </c>
      <c r="J439" s="30" t="str">
        <f ca="1">IF('PR-tampon'!E405="","",IF('PR-tampon'!E405=0,"",INDIRECT(NOM_FR_ACCESSOIRES&amp;ADDRESS('PR-tampon'!$E405,COLUMN(REFERENCEMENT_ACCESSOIRES[[#Headers],[TYPE DE POSE]])))))</f>
        <v/>
      </c>
      <c r="K439" s="30" t="str">
        <f ca="1">IF('PR-tampon'!E405="","",IF('PR-tampon'!E405=0,"",IF(INDIRECT(NOM_FR_ACCESSOIRES&amp;ADDRESS('PR-tampon'!$E405,COLUMN(REFERENCEMENT_ACCESSOIRES[[#Headers],[OBSERVATIONS SUR DOMAINE D''EMPLOI]])))=0,"",INDIRECT(NOM_FR_ACCESSOIRES&amp;ADDRESS('PR-tampon'!$E405,COLUMN(REFERENCEMENT_ACCESSOIRES[[#Headers],[OBSERVATIONS SUR DOMAINE D''EMPLOI]]))))))</f>
        <v/>
      </c>
      <c r="L439" s="30" t="str">
        <f ca="1">IF('PR-tampon'!$E405="","",IF('PR-tampon'!$E405=0,"",INDIRECT(NOM_FR_ACCESSOIRES&amp;ADDRESS('PR-tampon'!$E405,COLUMN(REFERENCEMENT_ACCESSOIRES[[#Headers],[REVETEMENT VISE]])))))</f>
        <v/>
      </c>
      <c r="M439" s="30" t="str">
        <f ca="1">IF('PR-tampon'!$E405="","",IF('PR-tampon'!$E405=0,"",IF(INDIRECT(NOM_FR_ACCESSOIRES&amp;ADDRESS('PR-tampon'!$E405,COLUMN(REFERENCEMENT_ACCESSOIRES[[#Headers],[PRODUITS D''ETANCHEITE]])))=0,"",INDIRECT(NOM_FR_ACCESSOIRES&amp;ADDRESS('PR-tampon'!$E405,COLUMN(REFERENCEMENT_ACCESSOIRES[[#Headers],[PRODUITS D''ETANCHEITE]]))))))</f>
        <v/>
      </c>
      <c r="N439" s="30" t="str">
        <f ca="1">IF('PR-tampon'!$E405="","",IF('PR-tampon'!$E405=0,"",INDIRECT(NOM_FR_ACCESSOIRES&amp;ADDRESS('PR-tampon'!$E405,COLUMN(REFERENCEMENT_ACCESSOIRES[[#Headers],[CHAPE OU MORTIER VISE]])))))</f>
        <v/>
      </c>
      <c r="O439" s="30" t="str">
        <f ca="1">IF('PR-tampon'!$E405="","",IF('PR-tampon'!$E405=0,"",IF(INDIRECT(NOM_FR_ACCESSOIRES&amp;ADDRESS('PR-tampon'!$E405,COLUMN(REFERENCEMENT_ACCESSOIRES[[#Headers],[RESULTAT TYPE ISOLANT]])))=0,"",INDIRECT(NOM_FR_ACCESSOIRES&amp;ADDRESS('PR-tampon'!$E405,COLUMN(REFERENCEMENT_ACCESSOIRES[[#Headers],[RESULTAT TYPE ISOLANT]]))))))</f>
        <v/>
      </c>
    </row>
    <row r="440" spans="2:15" ht="70.150000000000006" customHeight="1" x14ac:dyDescent="0.25">
      <c r="B440" s="8" t="str">
        <f ca="1">IF('PR-tampon'!E406="","",IF('PR-tampon'!E406=0,"",INDIRECT(NOM_FR_ACCESSOIRES&amp;ADDRESS('PR-tampon'!$E406,COLUMN(REFERENCEMENT_ACCESSOIRES[[#Headers],[DATE REFERENCEMENT]])))))</f>
        <v/>
      </c>
      <c r="C440" s="2" t="str">
        <f ca="1">IF('PR-tampon'!E406="","",IF('PR-tampon'!E406=0,"",INDIRECT(NOM_FR_ACCESSOIRES&amp;ADDRESS('PR-tampon'!$E406,COLUMN(REFERENCEMENT_ACCESSOIRES[[#Headers],[TYPE DE PROCEDE]])))))</f>
        <v/>
      </c>
      <c r="D440" s="2" t="str">
        <f ca="1">IF('PR-tampon'!E406="","",IF('PR-tampon'!E406=0,"",INDIRECT(NOM_FR_ACCESSOIRES&amp;ADDRESS('PR-tampon'!$E406,COLUMN(REFERENCEMENT_ACCESSOIRES[[#Headers],[NOM COMMERCIAL DU PROCEDE]])))))</f>
        <v/>
      </c>
      <c r="E440" s="2" t="str">
        <f ca="1">IF('PR-tampon'!E406="","",IF('PR-tampon'!E406=0,"",INDIRECT(NOM_FR_ACCESSOIRES&amp;ADDRESS('PR-tampon'!$E406,COLUMN(REFERENCEMENT_ACCESSOIRES[[#Headers],[FABRICANT/TITULAIRE]])))))</f>
        <v/>
      </c>
      <c r="F440" s="2" t="str">
        <f ca="1">IF('PR-tampon'!E406="","",IF('PR-tampon'!E406=0,"",INDIRECT(NOM_FR_ACCESSOIRES&amp;ADDRESS('PR-tampon'!$E406,COLUMN(REFERENCEMENT_ACCESSOIRES[[#Headers],[TYPE DE DOCUMENT DE REFERENCE]])))))</f>
        <v/>
      </c>
      <c r="G440" s="2" t="str">
        <f ca="1">IF('PR-tampon'!E406="","",IF('PR-tampon'!E406=0,"",INDIRECT(NOM_FR_ACCESSOIRES&amp;ADDRESS('PR-tampon'!$E406,COLUMN(REFERENCEMENT_ACCESSOIRES[[#Headers],[REF]])))))</f>
        <v/>
      </c>
      <c r="H440" s="8" t="str">
        <f ca="1">IF('PR-tampon'!E406="","",IF('PR-tampon'!E406=0,"",INDIRECT(NOM_FR_ACCESSOIRES&amp;ADDRESS('PR-tampon'!$E406,COLUMN(REFERENCEMENT_ACCESSOIRES[[#Headers],[AVIS LIMITE AU]])))))</f>
        <v/>
      </c>
      <c r="I440" s="8" t="str">
        <f ca="1">IF('PR-tampon'!E406="","",IF('PR-tampon'!E406=0,"",INDIRECT(NOM_FR_ACCESSOIRES&amp;ADDRESS('PR-tampon'!$E406,COLUMN(REFERENCEMENT_ACCESSOIRES[[#Headers],[TC/TNC
dans le domaine d''emploi visé]])))))</f>
        <v/>
      </c>
      <c r="J440" s="30" t="str">
        <f ca="1">IF('PR-tampon'!E406="","",IF('PR-tampon'!E406=0,"",INDIRECT(NOM_FR_ACCESSOIRES&amp;ADDRESS('PR-tampon'!$E406,COLUMN(REFERENCEMENT_ACCESSOIRES[[#Headers],[TYPE DE POSE]])))))</f>
        <v/>
      </c>
      <c r="K440" s="30" t="str">
        <f ca="1">IF('PR-tampon'!E406="","",IF('PR-tampon'!E406=0,"",IF(INDIRECT(NOM_FR_ACCESSOIRES&amp;ADDRESS('PR-tampon'!$E406,COLUMN(REFERENCEMENT_ACCESSOIRES[[#Headers],[OBSERVATIONS SUR DOMAINE D''EMPLOI]])))=0,"",INDIRECT(NOM_FR_ACCESSOIRES&amp;ADDRESS('PR-tampon'!$E406,COLUMN(REFERENCEMENT_ACCESSOIRES[[#Headers],[OBSERVATIONS SUR DOMAINE D''EMPLOI]]))))))</f>
        <v/>
      </c>
      <c r="L440" s="30" t="str">
        <f ca="1">IF('PR-tampon'!$E406="","",IF('PR-tampon'!$E406=0,"",INDIRECT(NOM_FR_ACCESSOIRES&amp;ADDRESS('PR-tampon'!$E406,COLUMN(REFERENCEMENT_ACCESSOIRES[[#Headers],[REVETEMENT VISE]])))))</f>
        <v/>
      </c>
      <c r="M440" s="30" t="str">
        <f ca="1">IF('PR-tampon'!$E406="","",IF('PR-tampon'!$E406=0,"",IF(INDIRECT(NOM_FR_ACCESSOIRES&amp;ADDRESS('PR-tampon'!$E406,COLUMN(REFERENCEMENT_ACCESSOIRES[[#Headers],[PRODUITS D''ETANCHEITE]])))=0,"",INDIRECT(NOM_FR_ACCESSOIRES&amp;ADDRESS('PR-tampon'!$E406,COLUMN(REFERENCEMENT_ACCESSOIRES[[#Headers],[PRODUITS D''ETANCHEITE]]))))))</f>
        <v/>
      </c>
      <c r="N440" s="30" t="str">
        <f ca="1">IF('PR-tampon'!$E406="","",IF('PR-tampon'!$E406=0,"",INDIRECT(NOM_FR_ACCESSOIRES&amp;ADDRESS('PR-tampon'!$E406,COLUMN(REFERENCEMENT_ACCESSOIRES[[#Headers],[CHAPE OU MORTIER VISE]])))))</f>
        <v/>
      </c>
      <c r="O440" s="30" t="str">
        <f ca="1">IF('PR-tampon'!$E406="","",IF('PR-tampon'!$E406=0,"",IF(INDIRECT(NOM_FR_ACCESSOIRES&amp;ADDRESS('PR-tampon'!$E406,COLUMN(REFERENCEMENT_ACCESSOIRES[[#Headers],[RESULTAT TYPE ISOLANT]])))=0,"",INDIRECT(NOM_FR_ACCESSOIRES&amp;ADDRESS('PR-tampon'!$E406,COLUMN(REFERENCEMENT_ACCESSOIRES[[#Headers],[RESULTAT TYPE ISOLANT]]))))))</f>
        <v/>
      </c>
    </row>
    <row r="441" spans="2:15" ht="70.150000000000006" customHeight="1" x14ac:dyDescent="0.25">
      <c r="B441" s="8" t="str">
        <f ca="1">IF('PR-tampon'!E407="","",IF('PR-tampon'!E407=0,"",INDIRECT(NOM_FR_ACCESSOIRES&amp;ADDRESS('PR-tampon'!$E407,COLUMN(REFERENCEMENT_ACCESSOIRES[[#Headers],[DATE REFERENCEMENT]])))))</f>
        <v/>
      </c>
      <c r="C441" s="2" t="str">
        <f ca="1">IF('PR-tampon'!E407="","",IF('PR-tampon'!E407=0,"",INDIRECT(NOM_FR_ACCESSOIRES&amp;ADDRESS('PR-tampon'!$E407,COLUMN(REFERENCEMENT_ACCESSOIRES[[#Headers],[TYPE DE PROCEDE]])))))</f>
        <v/>
      </c>
      <c r="D441" s="2" t="str">
        <f ca="1">IF('PR-tampon'!E407="","",IF('PR-tampon'!E407=0,"",INDIRECT(NOM_FR_ACCESSOIRES&amp;ADDRESS('PR-tampon'!$E407,COLUMN(REFERENCEMENT_ACCESSOIRES[[#Headers],[NOM COMMERCIAL DU PROCEDE]])))))</f>
        <v/>
      </c>
      <c r="E441" s="2" t="str">
        <f ca="1">IF('PR-tampon'!E407="","",IF('PR-tampon'!E407=0,"",INDIRECT(NOM_FR_ACCESSOIRES&amp;ADDRESS('PR-tampon'!$E407,COLUMN(REFERENCEMENT_ACCESSOIRES[[#Headers],[FABRICANT/TITULAIRE]])))))</f>
        <v/>
      </c>
      <c r="F441" s="2" t="str">
        <f ca="1">IF('PR-tampon'!E407="","",IF('PR-tampon'!E407=0,"",INDIRECT(NOM_FR_ACCESSOIRES&amp;ADDRESS('PR-tampon'!$E407,COLUMN(REFERENCEMENT_ACCESSOIRES[[#Headers],[TYPE DE DOCUMENT DE REFERENCE]])))))</f>
        <v/>
      </c>
      <c r="G441" s="2" t="str">
        <f ca="1">IF('PR-tampon'!E407="","",IF('PR-tampon'!E407=0,"",INDIRECT(NOM_FR_ACCESSOIRES&amp;ADDRESS('PR-tampon'!$E407,COLUMN(REFERENCEMENT_ACCESSOIRES[[#Headers],[REF]])))))</f>
        <v/>
      </c>
      <c r="H441" s="8" t="str">
        <f ca="1">IF('PR-tampon'!E407="","",IF('PR-tampon'!E407=0,"",INDIRECT(NOM_FR_ACCESSOIRES&amp;ADDRESS('PR-tampon'!$E407,COLUMN(REFERENCEMENT_ACCESSOIRES[[#Headers],[AVIS LIMITE AU]])))))</f>
        <v/>
      </c>
      <c r="I441" s="8" t="str">
        <f ca="1">IF('PR-tampon'!E407="","",IF('PR-tampon'!E407=0,"",INDIRECT(NOM_FR_ACCESSOIRES&amp;ADDRESS('PR-tampon'!$E407,COLUMN(REFERENCEMENT_ACCESSOIRES[[#Headers],[TC/TNC
dans le domaine d''emploi visé]])))))</f>
        <v/>
      </c>
      <c r="J441" s="30" t="str">
        <f ca="1">IF('PR-tampon'!E407="","",IF('PR-tampon'!E407=0,"",INDIRECT(NOM_FR_ACCESSOIRES&amp;ADDRESS('PR-tampon'!$E407,COLUMN(REFERENCEMENT_ACCESSOIRES[[#Headers],[TYPE DE POSE]])))))</f>
        <v/>
      </c>
      <c r="K441" s="30" t="str">
        <f ca="1">IF('PR-tampon'!E407="","",IF('PR-tampon'!E407=0,"",IF(INDIRECT(NOM_FR_ACCESSOIRES&amp;ADDRESS('PR-tampon'!$E407,COLUMN(REFERENCEMENT_ACCESSOIRES[[#Headers],[OBSERVATIONS SUR DOMAINE D''EMPLOI]])))=0,"",INDIRECT(NOM_FR_ACCESSOIRES&amp;ADDRESS('PR-tampon'!$E407,COLUMN(REFERENCEMENT_ACCESSOIRES[[#Headers],[OBSERVATIONS SUR DOMAINE D''EMPLOI]]))))))</f>
        <v/>
      </c>
      <c r="L441" s="30" t="str">
        <f ca="1">IF('PR-tampon'!$E407="","",IF('PR-tampon'!$E407=0,"",INDIRECT(NOM_FR_ACCESSOIRES&amp;ADDRESS('PR-tampon'!$E407,COLUMN(REFERENCEMENT_ACCESSOIRES[[#Headers],[REVETEMENT VISE]])))))</f>
        <v/>
      </c>
      <c r="M441" s="30" t="str">
        <f ca="1">IF('PR-tampon'!$E407="","",IF('PR-tampon'!$E407=0,"",IF(INDIRECT(NOM_FR_ACCESSOIRES&amp;ADDRESS('PR-tampon'!$E407,COLUMN(REFERENCEMENT_ACCESSOIRES[[#Headers],[PRODUITS D''ETANCHEITE]])))=0,"",INDIRECT(NOM_FR_ACCESSOIRES&amp;ADDRESS('PR-tampon'!$E407,COLUMN(REFERENCEMENT_ACCESSOIRES[[#Headers],[PRODUITS D''ETANCHEITE]]))))))</f>
        <v/>
      </c>
      <c r="N441" s="30" t="str">
        <f ca="1">IF('PR-tampon'!$E407="","",IF('PR-tampon'!$E407=0,"",INDIRECT(NOM_FR_ACCESSOIRES&amp;ADDRESS('PR-tampon'!$E407,COLUMN(REFERENCEMENT_ACCESSOIRES[[#Headers],[CHAPE OU MORTIER VISE]])))))</f>
        <v/>
      </c>
      <c r="O441" s="30" t="str">
        <f ca="1">IF('PR-tampon'!$E407="","",IF('PR-tampon'!$E407=0,"",IF(INDIRECT(NOM_FR_ACCESSOIRES&amp;ADDRESS('PR-tampon'!$E407,COLUMN(REFERENCEMENT_ACCESSOIRES[[#Headers],[RESULTAT TYPE ISOLANT]])))=0,"",INDIRECT(NOM_FR_ACCESSOIRES&amp;ADDRESS('PR-tampon'!$E407,COLUMN(REFERENCEMENT_ACCESSOIRES[[#Headers],[RESULTAT TYPE ISOLANT]]))))))</f>
        <v/>
      </c>
    </row>
    <row r="442" spans="2:15" ht="70.150000000000006" customHeight="1" x14ac:dyDescent="0.25">
      <c r="B442" s="8" t="str">
        <f ca="1">IF('PR-tampon'!E408="","",IF('PR-tampon'!E408=0,"",INDIRECT(NOM_FR_ACCESSOIRES&amp;ADDRESS('PR-tampon'!$E408,COLUMN(REFERENCEMENT_ACCESSOIRES[[#Headers],[DATE REFERENCEMENT]])))))</f>
        <v/>
      </c>
      <c r="C442" s="2" t="str">
        <f ca="1">IF('PR-tampon'!E408="","",IF('PR-tampon'!E408=0,"",INDIRECT(NOM_FR_ACCESSOIRES&amp;ADDRESS('PR-tampon'!$E408,COLUMN(REFERENCEMENT_ACCESSOIRES[[#Headers],[TYPE DE PROCEDE]])))))</f>
        <v/>
      </c>
      <c r="D442" s="2" t="str">
        <f ca="1">IF('PR-tampon'!E408="","",IF('PR-tampon'!E408=0,"",INDIRECT(NOM_FR_ACCESSOIRES&amp;ADDRESS('PR-tampon'!$E408,COLUMN(REFERENCEMENT_ACCESSOIRES[[#Headers],[NOM COMMERCIAL DU PROCEDE]])))))</f>
        <v/>
      </c>
      <c r="E442" s="2" t="str">
        <f ca="1">IF('PR-tampon'!E408="","",IF('PR-tampon'!E408=0,"",INDIRECT(NOM_FR_ACCESSOIRES&amp;ADDRESS('PR-tampon'!$E408,COLUMN(REFERENCEMENT_ACCESSOIRES[[#Headers],[FABRICANT/TITULAIRE]])))))</f>
        <v/>
      </c>
      <c r="F442" s="2" t="str">
        <f ca="1">IF('PR-tampon'!E408="","",IF('PR-tampon'!E408=0,"",INDIRECT(NOM_FR_ACCESSOIRES&amp;ADDRESS('PR-tampon'!$E408,COLUMN(REFERENCEMENT_ACCESSOIRES[[#Headers],[TYPE DE DOCUMENT DE REFERENCE]])))))</f>
        <v/>
      </c>
      <c r="G442" s="2" t="str">
        <f ca="1">IF('PR-tampon'!E408="","",IF('PR-tampon'!E408=0,"",INDIRECT(NOM_FR_ACCESSOIRES&amp;ADDRESS('PR-tampon'!$E408,COLUMN(REFERENCEMENT_ACCESSOIRES[[#Headers],[REF]])))))</f>
        <v/>
      </c>
      <c r="H442" s="8" t="str">
        <f ca="1">IF('PR-tampon'!E408="","",IF('PR-tampon'!E408=0,"",INDIRECT(NOM_FR_ACCESSOIRES&amp;ADDRESS('PR-tampon'!$E408,COLUMN(REFERENCEMENT_ACCESSOIRES[[#Headers],[AVIS LIMITE AU]])))))</f>
        <v/>
      </c>
      <c r="I442" s="8" t="str">
        <f ca="1">IF('PR-tampon'!E408="","",IF('PR-tampon'!E408=0,"",INDIRECT(NOM_FR_ACCESSOIRES&amp;ADDRESS('PR-tampon'!$E408,COLUMN(REFERENCEMENT_ACCESSOIRES[[#Headers],[TC/TNC
dans le domaine d''emploi visé]])))))</f>
        <v/>
      </c>
      <c r="J442" s="30" t="str">
        <f ca="1">IF('PR-tampon'!E408="","",IF('PR-tampon'!E408=0,"",INDIRECT(NOM_FR_ACCESSOIRES&amp;ADDRESS('PR-tampon'!$E408,COLUMN(REFERENCEMENT_ACCESSOIRES[[#Headers],[TYPE DE POSE]])))))</f>
        <v/>
      </c>
      <c r="K442" s="30" t="str">
        <f ca="1">IF('PR-tampon'!E408="","",IF('PR-tampon'!E408=0,"",IF(INDIRECT(NOM_FR_ACCESSOIRES&amp;ADDRESS('PR-tampon'!$E408,COLUMN(REFERENCEMENT_ACCESSOIRES[[#Headers],[OBSERVATIONS SUR DOMAINE D''EMPLOI]])))=0,"",INDIRECT(NOM_FR_ACCESSOIRES&amp;ADDRESS('PR-tampon'!$E408,COLUMN(REFERENCEMENT_ACCESSOIRES[[#Headers],[OBSERVATIONS SUR DOMAINE D''EMPLOI]]))))))</f>
        <v/>
      </c>
      <c r="L442" s="30" t="str">
        <f ca="1">IF('PR-tampon'!$E408="","",IF('PR-tampon'!$E408=0,"",INDIRECT(NOM_FR_ACCESSOIRES&amp;ADDRESS('PR-tampon'!$E408,COLUMN(REFERENCEMENT_ACCESSOIRES[[#Headers],[REVETEMENT VISE]])))))</f>
        <v/>
      </c>
      <c r="M442" s="30" t="str">
        <f ca="1">IF('PR-tampon'!$E408="","",IF('PR-tampon'!$E408=0,"",IF(INDIRECT(NOM_FR_ACCESSOIRES&amp;ADDRESS('PR-tampon'!$E408,COLUMN(REFERENCEMENT_ACCESSOIRES[[#Headers],[PRODUITS D''ETANCHEITE]])))=0,"",INDIRECT(NOM_FR_ACCESSOIRES&amp;ADDRESS('PR-tampon'!$E408,COLUMN(REFERENCEMENT_ACCESSOIRES[[#Headers],[PRODUITS D''ETANCHEITE]]))))))</f>
        <v/>
      </c>
      <c r="N442" s="30" t="str">
        <f ca="1">IF('PR-tampon'!$E408="","",IF('PR-tampon'!$E408=0,"",INDIRECT(NOM_FR_ACCESSOIRES&amp;ADDRESS('PR-tampon'!$E408,COLUMN(REFERENCEMENT_ACCESSOIRES[[#Headers],[CHAPE OU MORTIER VISE]])))))</f>
        <v/>
      </c>
      <c r="O442" s="30" t="str">
        <f ca="1">IF('PR-tampon'!$E408="","",IF('PR-tampon'!$E408=0,"",IF(INDIRECT(NOM_FR_ACCESSOIRES&amp;ADDRESS('PR-tampon'!$E408,COLUMN(REFERENCEMENT_ACCESSOIRES[[#Headers],[RESULTAT TYPE ISOLANT]])))=0,"",INDIRECT(NOM_FR_ACCESSOIRES&amp;ADDRESS('PR-tampon'!$E408,COLUMN(REFERENCEMENT_ACCESSOIRES[[#Headers],[RESULTAT TYPE ISOLANT]]))))))</f>
        <v/>
      </c>
    </row>
    <row r="443" spans="2:15" ht="70.150000000000006" customHeight="1" x14ac:dyDescent="0.25">
      <c r="B443" s="8" t="str">
        <f ca="1">IF('PR-tampon'!E409="","",IF('PR-tampon'!E409=0,"",INDIRECT(NOM_FR_ACCESSOIRES&amp;ADDRESS('PR-tampon'!$E409,COLUMN(REFERENCEMENT_ACCESSOIRES[[#Headers],[DATE REFERENCEMENT]])))))</f>
        <v/>
      </c>
      <c r="C443" s="2" t="str">
        <f ca="1">IF('PR-tampon'!E409="","",IF('PR-tampon'!E409=0,"",INDIRECT(NOM_FR_ACCESSOIRES&amp;ADDRESS('PR-tampon'!$E409,COLUMN(REFERENCEMENT_ACCESSOIRES[[#Headers],[TYPE DE PROCEDE]])))))</f>
        <v/>
      </c>
      <c r="D443" s="2" t="str">
        <f ca="1">IF('PR-tampon'!E409="","",IF('PR-tampon'!E409=0,"",INDIRECT(NOM_FR_ACCESSOIRES&amp;ADDRESS('PR-tampon'!$E409,COLUMN(REFERENCEMENT_ACCESSOIRES[[#Headers],[NOM COMMERCIAL DU PROCEDE]])))))</f>
        <v/>
      </c>
      <c r="E443" s="2" t="str">
        <f ca="1">IF('PR-tampon'!E409="","",IF('PR-tampon'!E409=0,"",INDIRECT(NOM_FR_ACCESSOIRES&amp;ADDRESS('PR-tampon'!$E409,COLUMN(REFERENCEMENT_ACCESSOIRES[[#Headers],[FABRICANT/TITULAIRE]])))))</f>
        <v/>
      </c>
      <c r="F443" s="2" t="str">
        <f ca="1">IF('PR-tampon'!E409="","",IF('PR-tampon'!E409=0,"",INDIRECT(NOM_FR_ACCESSOIRES&amp;ADDRESS('PR-tampon'!$E409,COLUMN(REFERENCEMENT_ACCESSOIRES[[#Headers],[TYPE DE DOCUMENT DE REFERENCE]])))))</f>
        <v/>
      </c>
      <c r="G443" s="2" t="str">
        <f ca="1">IF('PR-tampon'!E409="","",IF('PR-tampon'!E409=0,"",INDIRECT(NOM_FR_ACCESSOIRES&amp;ADDRESS('PR-tampon'!$E409,COLUMN(REFERENCEMENT_ACCESSOIRES[[#Headers],[REF]])))))</f>
        <v/>
      </c>
      <c r="H443" s="8" t="str">
        <f ca="1">IF('PR-tampon'!E409="","",IF('PR-tampon'!E409=0,"",INDIRECT(NOM_FR_ACCESSOIRES&amp;ADDRESS('PR-tampon'!$E409,COLUMN(REFERENCEMENT_ACCESSOIRES[[#Headers],[AVIS LIMITE AU]])))))</f>
        <v/>
      </c>
      <c r="I443" s="8" t="str">
        <f ca="1">IF('PR-tampon'!E409="","",IF('PR-tampon'!E409=0,"",INDIRECT(NOM_FR_ACCESSOIRES&amp;ADDRESS('PR-tampon'!$E409,COLUMN(REFERENCEMENT_ACCESSOIRES[[#Headers],[TC/TNC
dans le domaine d''emploi visé]])))))</f>
        <v/>
      </c>
      <c r="J443" s="30" t="str">
        <f ca="1">IF('PR-tampon'!E409="","",IF('PR-tampon'!E409=0,"",INDIRECT(NOM_FR_ACCESSOIRES&amp;ADDRESS('PR-tampon'!$E409,COLUMN(REFERENCEMENT_ACCESSOIRES[[#Headers],[TYPE DE POSE]])))))</f>
        <v/>
      </c>
      <c r="K443" s="30" t="str">
        <f ca="1">IF('PR-tampon'!E409="","",IF('PR-tampon'!E409=0,"",IF(INDIRECT(NOM_FR_ACCESSOIRES&amp;ADDRESS('PR-tampon'!$E409,COLUMN(REFERENCEMENT_ACCESSOIRES[[#Headers],[OBSERVATIONS SUR DOMAINE D''EMPLOI]])))=0,"",INDIRECT(NOM_FR_ACCESSOIRES&amp;ADDRESS('PR-tampon'!$E409,COLUMN(REFERENCEMENT_ACCESSOIRES[[#Headers],[OBSERVATIONS SUR DOMAINE D''EMPLOI]]))))))</f>
        <v/>
      </c>
      <c r="L443" s="30" t="str">
        <f ca="1">IF('PR-tampon'!$E409="","",IF('PR-tampon'!$E409=0,"",INDIRECT(NOM_FR_ACCESSOIRES&amp;ADDRESS('PR-tampon'!$E409,COLUMN(REFERENCEMENT_ACCESSOIRES[[#Headers],[REVETEMENT VISE]])))))</f>
        <v/>
      </c>
      <c r="M443" s="30" t="str">
        <f ca="1">IF('PR-tampon'!$E409="","",IF('PR-tampon'!$E409=0,"",IF(INDIRECT(NOM_FR_ACCESSOIRES&amp;ADDRESS('PR-tampon'!$E409,COLUMN(REFERENCEMENT_ACCESSOIRES[[#Headers],[PRODUITS D''ETANCHEITE]])))=0,"",INDIRECT(NOM_FR_ACCESSOIRES&amp;ADDRESS('PR-tampon'!$E409,COLUMN(REFERENCEMENT_ACCESSOIRES[[#Headers],[PRODUITS D''ETANCHEITE]]))))))</f>
        <v/>
      </c>
      <c r="N443" s="30" t="str">
        <f ca="1">IF('PR-tampon'!$E409="","",IF('PR-tampon'!$E409=0,"",INDIRECT(NOM_FR_ACCESSOIRES&amp;ADDRESS('PR-tampon'!$E409,COLUMN(REFERENCEMENT_ACCESSOIRES[[#Headers],[CHAPE OU MORTIER VISE]])))))</f>
        <v/>
      </c>
      <c r="O443" s="30" t="str">
        <f ca="1">IF('PR-tampon'!$E409="","",IF('PR-tampon'!$E409=0,"",IF(INDIRECT(NOM_FR_ACCESSOIRES&amp;ADDRESS('PR-tampon'!$E409,COLUMN(REFERENCEMENT_ACCESSOIRES[[#Headers],[RESULTAT TYPE ISOLANT]])))=0,"",INDIRECT(NOM_FR_ACCESSOIRES&amp;ADDRESS('PR-tampon'!$E409,COLUMN(REFERENCEMENT_ACCESSOIRES[[#Headers],[RESULTAT TYPE ISOLANT]]))))))</f>
        <v/>
      </c>
    </row>
    <row r="444" spans="2:15" ht="70.150000000000006" customHeight="1" x14ac:dyDescent="0.25">
      <c r="B444" s="8" t="str">
        <f ca="1">IF('PR-tampon'!E410="","",IF('PR-tampon'!E410=0,"",INDIRECT(NOM_FR_ACCESSOIRES&amp;ADDRESS('PR-tampon'!$E410,COLUMN(REFERENCEMENT_ACCESSOIRES[[#Headers],[DATE REFERENCEMENT]])))))</f>
        <v/>
      </c>
      <c r="C444" s="2" t="str">
        <f ca="1">IF('PR-tampon'!E410="","",IF('PR-tampon'!E410=0,"",INDIRECT(NOM_FR_ACCESSOIRES&amp;ADDRESS('PR-tampon'!$E410,COLUMN(REFERENCEMENT_ACCESSOIRES[[#Headers],[TYPE DE PROCEDE]])))))</f>
        <v/>
      </c>
      <c r="D444" s="2" t="str">
        <f ca="1">IF('PR-tampon'!E410="","",IF('PR-tampon'!E410=0,"",INDIRECT(NOM_FR_ACCESSOIRES&amp;ADDRESS('PR-tampon'!$E410,COLUMN(REFERENCEMENT_ACCESSOIRES[[#Headers],[NOM COMMERCIAL DU PROCEDE]])))))</f>
        <v/>
      </c>
      <c r="E444" s="2" t="str">
        <f ca="1">IF('PR-tampon'!E410="","",IF('PR-tampon'!E410=0,"",INDIRECT(NOM_FR_ACCESSOIRES&amp;ADDRESS('PR-tampon'!$E410,COLUMN(REFERENCEMENT_ACCESSOIRES[[#Headers],[FABRICANT/TITULAIRE]])))))</f>
        <v/>
      </c>
      <c r="F444" s="2" t="str">
        <f ca="1">IF('PR-tampon'!E410="","",IF('PR-tampon'!E410=0,"",INDIRECT(NOM_FR_ACCESSOIRES&amp;ADDRESS('PR-tampon'!$E410,COLUMN(REFERENCEMENT_ACCESSOIRES[[#Headers],[TYPE DE DOCUMENT DE REFERENCE]])))))</f>
        <v/>
      </c>
      <c r="G444" s="2" t="str">
        <f ca="1">IF('PR-tampon'!E410="","",IF('PR-tampon'!E410=0,"",INDIRECT(NOM_FR_ACCESSOIRES&amp;ADDRESS('PR-tampon'!$E410,COLUMN(REFERENCEMENT_ACCESSOIRES[[#Headers],[REF]])))))</f>
        <v/>
      </c>
      <c r="H444" s="8" t="str">
        <f ca="1">IF('PR-tampon'!E410="","",IF('PR-tampon'!E410=0,"",INDIRECT(NOM_FR_ACCESSOIRES&amp;ADDRESS('PR-tampon'!$E410,COLUMN(REFERENCEMENT_ACCESSOIRES[[#Headers],[AVIS LIMITE AU]])))))</f>
        <v/>
      </c>
      <c r="I444" s="8" t="str">
        <f ca="1">IF('PR-tampon'!E410="","",IF('PR-tampon'!E410=0,"",INDIRECT(NOM_FR_ACCESSOIRES&amp;ADDRESS('PR-tampon'!$E410,COLUMN(REFERENCEMENT_ACCESSOIRES[[#Headers],[TC/TNC
dans le domaine d''emploi visé]])))))</f>
        <v/>
      </c>
      <c r="J444" s="30" t="str">
        <f ca="1">IF('PR-tampon'!E410="","",IF('PR-tampon'!E410=0,"",INDIRECT(NOM_FR_ACCESSOIRES&amp;ADDRESS('PR-tampon'!$E410,COLUMN(REFERENCEMENT_ACCESSOIRES[[#Headers],[TYPE DE POSE]])))))</f>
        <v/>
      </c>
      <c r="K444" s="30" t="str">
        <f ca="1">IF('PR-tampon'!E410="","",IF('PR-tampon'!E410=0,"",IF(INDIRECT(NOM_FR_ACCESSOIRES&amp;ADDRESS('PR-tampon'!$E410,COLUMN(REFERENCEMENT_ACCESSOIRES[[#Headers],[OBSERVATIONS SUR DOMAINE D''EMPLOI]])))=0,"",INDIRECT(NOM_FR_ACCESSOIRES&amp;ADDRESS('PR-tampon'!$E410,COLUMN(REFERENCEMENT_ACCESSOIRES[[#Headers],[OBSERVATIONS SUR DOMAINE D''EMPLOI]]))))))</f>
        <v/>
      </c>
      <c r="L444" s="30" t="str">
        <f ca="1">IF('PR-tampon'!$E410="","",IF('PR-tampon'!$E410=0,"",INDIRECT(NOM_FR_ACCESSOIRES&amp;ADDRESS('PR-tampon'!$E410,COLUMN(REFERENCEMENT_ACCESSOIRES[[#Headers],[REVETEMENT VISE]])))))</f>
        <v/>
      </c>
      <c r="M444" s="30" t="str">
        <f ca="1">IF('PR-tampon'!$E410="","",IF('PR-tampon'!$E410=0,"",IF(INDIRECT(NOM_FR_ACCESSOIRES&amp;ADDRESS('PR-tampon'!$E410,COLUMN(REFERENCEMENT_ACCESSOIRES[[#Headers],[PRODUITS D''ETANCHEITE]])))=0,"",INDIRECT(NOM_FR_ACCESSOIRES&amp;ADDRESS('PR-tampon'!$E410,COLUMN(REFERENCEMENT_ACCESSOIRES[[#Headers],[PRODUITS D''ETANCHEITE]]))))))</f>
        <v/>
      </c>
      <c r="N444" s="30" t="str">
        <f ca="1">IF('PR-tampon'!$E410="","",IF('PR-tampon'!$E410=0,"",INDIRECT(NOM_FR_ACCESSOIRES&amp;ADDRESS('PR-tampon'!$E410,COLUMN(REFERENCEMENT_ACCESSOIRES[[#Headers],[CHAPE OU MORTIER VISE]])))))</f>
        <v/>
      </c>
      <c r="O444" s="30" t="str">
        <f ca="1">IF('PR-tampon'!$E410="","",IF('PR-tampon'!$E410=0,"",IF(INDIRECT(NOM_FR_ACCESSOIRES&amp;ADDRESS('PR-tampon'!$E410,COLUMN(REFERENCEMENT_ACCESSOIRES[[#Headers],[RESULTAT TYPE ISOLANT]])))=0,"",INDIRECT(NOM_FR_ACCESSOIRES&amp;ADDRESS('PR-tampon'!$E410,COLUMN(REFERENCEMENT_ACCESSOIRES[[#Headers],[RESULTAT TYPE ISOLANT]]))))))</f>
        <v/>
      </c>
    </row>
    <row r="445" spans="2:15" ht="70.150000000000006" customHeight="1" x14ac:dyDescent="0.25">
      <c r="B445" s="8" t="str">
        <f ca="1">IF('PR-tampon'!E411="","",IF('PR-tampon'!E411=0,"",INDIRECT(NOM_FR_ACCESSOIRES&amp;ADDRESS('PR-tampon'!$E411,COLUMN(REFERENCEMENT_ACCESSOIRES[[#Headers],[DATE REFERENCEMENT]])))))</f>
        <v/>
      </c>
      <c r="C445" s="2" t="str">
        <f ca="1">IF('PR-tampon'!E411="","",IF('PR-tampon'!E411=0,"",INDIRECT(NOM_FR_ACCESSOIRES&amp;ADDRESS('PR-tampon'!$E411,COLUMN(REFERENCEMENT_ACCESSOIRES[[#Headers],[TYPE DE PROCEDE]])))))</f>
        <v/>
      </c>
      <c r="D445" s="2" t="str">
        <f ca="1">IF('PR-tampon'!E411="","",IF('PR-tampon'!E411=0,"",INDIRECT(NOM_FR_ACCESSOIRES&amp;ADDRESS('PR-tampon'!$E411,COLUMN(REFERENCEMENT_ACCESSOIRES[[#Headers],[NOM COMMERCIAL DU PROCEDE]])))))</f>
        <v/>
      </c>
      <c r="E445" s="2" t="str">
        <f ca="1">IF('PR-tampon'!E411="","",IF('PR-tampon'!E411=0,"",INDIRECT(NOM_FR_ACCESSOIRES&amp;ADDRESS('PR-tampon'!$E411,COLUMN(REFERENCEMENT_ACCESSOIRES[[#Headers],[FABRICANT/TITULAIRE]])))))</f>
        <v/>
      </c>
      <c r="F445" s="2" t="str">
        <f ca="1">IF('PR-tampon'!E411="","",IF('PR-tampon'!E411=0,"",INDIRECT(NOM_FR_ACCESSOIRES&amp;ADDRESS('PR-tampon'!$E411,COLUMN(REFERENCEMENT_ACCESSOIRES[[#Headers],[TYPE DE DOCUMENT DE REFERENCE]])))))</f>
        <v/>
      </c>
      <c r="G445" s="2" t="str">
        <f ca="1">IF('PR-tampon'!E411="","",IF('PR-tampon'!E411=0,"",INDIRECT(NOM_FR_ACCESSOIRES&amp;ADDRESS('PR-tampon'!$E411,COLUMN(REFERENCEMENT_ACCESSOIRES[[#Headers],[REF]])))))</f>
        <v/>
      </c>
      <c r="H445" s="8" t="str">
        <f ca="1">IF('PR-tampon'!E411="","",IF('PR-tampon'!E411=0,"",INDIRECT(NOM_FR_ACCESSOIRES&amp;ADDRESS('PR-tampon'!$E411,COLUMN(REFERENCEMENT_ACCESSOIRES[[#Headers],[AVIS LIMITE AU]])))))</f>
        <v/>
      </c>
      <c r="I445" s="8" t="str">
        <f ca="1">IF('PR-tampon'!E411="","",IF('PR-tampon'!E411=0,"",INDIRECT(NOM_FR_ACCESSOIRES&amp;ADDRESS('PR-tampon'!$E411,COLUMN(REFERENCEMENT_ACCESSOIRES[[#Headers],[TC/TNC
dans le domaine d''emploi visé]])))))</f>
        <v/>
      </c>
      <c r="J445" s="30" t="str">
        <f ca="1">IF('PR-tampon'!E411="","",IF('PR-tampon'!E411=0,"",INDIRECT(NOM_FR_ACCESSOIRES&amp;ADDRESS('PR-tampon'!$E411,COLUMN(REFERENCEMENT_ACCESSOIRES[[#Headers],[TYPE DE POSE]])))))</f>
        <v/>
      </c>
      <c r="K445" s="30" t="str">
        <f ca="1">IF('PR-tampon'!E411="","",IF('PR-tampon'!E411=0,"",IF(INDIRECT(NOM_FR_ACCESSOIRES&amp;ADDRESS('PR-tampon'!$E411,COLUMN(REFERENCEMENT_ACCESSOIRES[[#Headers],[OBSERVATIONS SUR DOMAINE D''EMPLOI]])))=0,"",INDIRECT(NOM_FR_ACCESSOIRES&amp;ADDRESS('PR-tampon'!$E411,COLUMN(REFERENCEMENT_ACCESSOIRES[[#Headers],[OBSERVATIONS SUR DOMAINE D''EMPLOI]]))))))</f>
        <v/>
      </c>
      <c r="L445" s="30" t="str">
        <f ca="1">IF('PR-tampon'!$E411="","",IF('PR-tampon'!$E411=0,"",INDIRECT(NOM_FR_ACCESSOIRES&amp;ADDRESS('PR-tampon'!$E411,COLUMN(REFERENCEMENT_ACCESSOIRES[[#Headers],[REVETEMENT VISE]])))))</f>
        <v/>
      </c>
      <c r="M445" s="30" t="str">
        <f ca="1">IF('PR-tampon'!$E411="","",IF('PR-tampon'!$E411=0,"",IF(INDIRECT(NOM_FR_ACCESSOIRES&amp;ADDRESS('PR-tampon'!$E411,COLUMN(REFERENCEMENT_ACCESSOIRES[[#Headers],[PRODUITS D''ETANCHEITE]])))=0,"",INDIRECT(NOM_FR_ACCESSOIRES&amp;ADDRESS('PR-tampon'!$E411,COLUMN(REFERENCEMENT_ACCESSOIRES[[#Headers],[PRODUITS D''ETANCHEITE]]))))))</f>
        <v/>
      </c>
      <c r="N445" s="30" t="str">
        <f ca="1">IF('PR-tampon'!$E411="","",IF('PR-tampon'!$E411=0,"",INDIRECT(NOM_FR_ACCESSOIRES&amp;ADDRESS('PR-tampon'!$E411,COLUMN(REFERENCEMENT_ACCESSOIRES[[#Headers],[CHAPE OU MORTIER VISE]])))))</f>
        <v/>
      </c>
      <c r="O445" s="30" t="str">
        <f ca="1">IF('PR-tampon'!$E411="","",IF('PR-tampon'!$E411=0,"",IF(INDIRECT(NOM_FR_ACCESSOIRES&amp;ADDRESS('PR-tampon'!$E411,COLUMN(REFERENCEMENT_ACCESSOIRES[[#Headers],[RESULTAT TYPE ISOLANT]])))=0,"",INDIRECT(NOM_FR_ACCESSOIRES&amp;ADDRESS('PR-tampon'!$E411,COLUMN(REFERENCEMENT_ACCESSOIRES[[#Headers],[RESULTAT TYPE ISOLANT]]))))))</f>
        <v/>
      </c>
    </row>
    <row r="446" spans="2:15" ht="70.150000000000006" customHeight="1" x14ac:dyDescent="0.25">
      <c r="B446" s="8" t="str">
        <f ca="1">IF('PR-tampon'!E412="","",IF('PR-tampon'!E412=0,"",INDIRECT(NOM_FR_ACCESSOIRES&amp;ADDRESS('PR-tampon'!$E412,COLUMN(REFERENCEMENT_ACCESSOIRES[[#Headers],[DATE REFERENCEMENT]])))))</f>
        <v/>
      </c>
      <c r="C446" s="2" t="str">
        <f ca="1">IF('PR-tampon'!E412="","",IF('PR-tampon'!E412=0,"",INDIRECT(NOM_FR_ACCESSOIRES&amp;ADDRESS('PR-tampon'!$E412,COLUMN(REFERENCEMENT_ACCESSOIRES[[#Headers],[TYPE DE PROCEDE]])))))</f>
        <v/>
      </c>
      <c r="D446" s="2" t="str">
        <f ca="1">IF('PR-tampon'!E412="","",IF('PR-tampon'!E412=0,"",INDIRECT(NOM_FR_ACCESSOIRES&amp;ADDRESS('PR-tampon'!$E412,COLUMN(REFERENCEMENT_ACCESSOIRES[[#Headers],[NOM COMMERCIAL DU PROCEDE]])))))</f>
        <v/>
      </c>
      <c r="E446" s="2" t="str">
        <f ca="1">IF('PR-tampon'!E412="","",IF('PR-tampon'!E412=0,"",INDIRECT(NOM_FR_ACCESSOIRES&amp;ADDRESS('PR-tampon'!$E412,COLUMN(REFERENCEMENT_ACCESSOIRES[[#Headers],[FABRICANT/TITULAIRE]])))))</f>
        <v/>
      </c>
      <c r="F446" s="2" t="str">
        <f ca="1">IF('PR-tampon'!E412="","",IF('PR-tampon'!E412=0,"",INDIRECT(NOM_FR_ACCESSOIRES&amp;ADDRESS('PR-tampon'!$E412,COLUMN(REFERENCEMENT_ACCESSOIRES[[#Headers],[TYPE DE DOCUMENT DE REFERENCE]])))))</f>
        <v/>
      </c>
      <c r="G446" s="2" t="str">
        <f ca="1">IF('PR-tampon'!E412="","",IF('PR-tampon'!E412=0,"",INDIRECT(NOM_FR_ACCESSOIRES&amp;ADDRESS('PR-tampon'!$E412,COLUMN(REFERENCEMENT_ACCESSOIRES[[#Headers],[REF]])))))</f>
        <v/>
      </c>
      <c r="H446" s="8" t="str">
        <f ca="1">IF('PR-tampon'!E412="","",IF('PR-tampon'!E412=0,"",INDIRECT(NOM_FR_ACCESSOIRES&amp;ADDRESS('PR-tampon'!$E412,COLUMN(REFERENCEMENT_ACCESSOIRES[[#Headers],[AVIS LIMITE AU]])))))</f>
        <v/>
      </c>
      <c r="I446" s="8" t="str">
        <f ca="1">IF('PR-tampon'!E412="","",IF('PR-tampon'!E412=0,"",INDIRECT(NOM_FR_ACCESSOIRES&amp;ADDRESS('PR-tampon'!$E412,COLUMN(REFERENCEMENT_ACCESSOIRES[[#Headers],[TC/TNC
dans le domaine d''emploi visé]])))))</f>
        <v/>
      </c>
      <c r="J446" s="30" t="str">
        <f ca="1">IF('PR-tampon'!E412="","",IF('PR-tampon'!E412=0,"",INDIRECT(NOM_FR_ACCESSOIRES&amp;ADDRESS('PR-tampon'!$E412,COLUMN(REFERENCEMENT_ACCESSOIRES[[#Headers],[TYPE DE POSE]])))))</f>
        <v/>
      </c>
      <c r="K446" s="30" t="str">
        <f ca="1">IF('PR-tampon'!E412="","",IF('PR-tampon'!E412=0,"",IF(INDIRECT(NOM_FR_ACCESSOIRES&amp;ADDRESS('PR-tampon'!$E412,COLUMN(REFERENCEMENT_ACCESSOIRES[[#Headers],[OBSERVATIONS SUR DOMAINE D''EMPLOI]])))=0,"",INDIRECT(NOM_FR_ACCESSOIRES&amp;ADDRESS('PR-tampon'!$E412,COLUMN(REFERENCEMENT_ACCESSOIRES[[#Headers],[OBSERVATIONS SUR DOMAINE D''EMPLOI]]))))))</f>
        <v/>
      </c>
      <c r="L446" s="30" t="str">
        <f ca="1">IF('PR-tampon'!$E412="","",IF('PR-tampon'!$E412=0,"",INDIRECT(NOM_FR_ACCESSOIRES&amp;ADDRESS('PR-tampon'!$E412,COLUMN(REFERENCEMENT_ACCESSOIRES[[#Headers],[REVETEMENT VISE]])))))</f>
        <v/>
      </c>
      <c r="M446" s="30" t="str">
        <f ca="1">IF('PR-tampon'!$E412="","",IF('PR-tampon'!$E412=0,"",IF(INDIRECT(NOM_FR_ACCESSOIRES&amp;ADDRESS('PR-tampon'!$E412,COLUMN(REFERENCEMENT_ACCESSOIRES[[#Headers],[PRODUITS D''ETANCHEITE]])))=0,"",INDIRECT(NOM_FR_ACCESSOIRES&amp;ADDRESS('PR-tampon'!$E412,COLUMN(REFERENCEMENT_ACCESSOIRES[[#Headers],[PRODUITS D''ETANCHEITE]]))))))</f>
        <v/>
      </c>
      <c r="N446" s="30" t="str">
        <f ca="1">IF('PR-tampon'!$E412="","",IF('PR-tampon'!$E412=0,"",INDIRECT(NOM_FR_ACCESSOIRES&amp;ADDRESS('PR-tampon'!$E412,COLUMN(REFERENCEMENT_ACCESSOIRES[[#Headers],[CHAPE OU MORTIER VISE]])))))</f>
        <v/>
      </c>
      <c r="O446" s="30" t="str">
        <f ca="1">IF('PR-tampon'!$E412="","",IF('PR-tampon'!$E412=0,"",IF(INDIRECT(NOM_FR_ACCESSOIRES&amp;ADDRESS('PR-tampon'!$E412,COLUMN(REFERENCEMENT_ACCESSOIRES[[#Headers],[RESULTAT TYPE ISOLANT]])))=0,"",INDIRECT(NOM_FR_ACCESSOIRES&amp;ADDRESS('PR-tampon'!$E412,COLUMN(REFERENCEMENT_ACCESSOIRES[[#Headers],[RESULTAT TYPE ISOLANT]]))))))</f>
        <v/>
      </c>
    </row>
    <row r="447" spans="2:15" ht="70.150000000000006" customHeight="1" x14ac:dyDescent="0.25">
      <c r="B447" s="8" t="str">
        <f ca="1">IF('PR-tampon'!E413="","",IF('PR-tampon'!E413=0,"",INDIRECT(NOM_FR_ACCESSOIRES&amp;ADDRESS('PR-tampon'!$E413,COLUMN(REFERENCEMENT_ACCESSOIRES[[#Headers],[DATE REFERENCEMENT]])))))</f>
        <v/>
      </c>
      <c r="C447" s="2" t="str">
        <f ca="1">IF('PR-tampon'!E413="","",IF('PR-tampon'!E413=0,"",INDIRECT(NOM_FR_ACCESSOIRES&amp;ADDRESS('PR-tampon'!$E413,COLUMN(REFERENCEMENT_ACCESSOIRES[[#Headers],[TYPE DE PROCEDE]])))))</f>
        <v/>
      </c>
      <c r="D447" s="2" t="str">
        <f ca="1">IF('PR-tampon'!E413="","",IF('PR-tampon'!E413=0,"",INDIRECT(NOM_FR_ACCESSOIRES&amp;ADDRESS('PR-tampon'!$E413,COLUMN(REFERENCEMENT_ACCESSOIRES[[#Headers],[NOM COMMERCIAL DU PROCEDE]])))))</f>
        <v/>
      </c>
      <c r="E447" s="2" t="str">
        <f ca="1">IF('PR-tampon'!E413="","",IF('PR-tampon'!E413=0,"",INDIRECT(NOM_FR_ACCESSOIRES&amp;ADDRESS('PR-tampon'!$E413,COLUMN(REFERENCEMENT_ACCESSOIRES[[#Headers],[FABRICANT/TITULAIRE]])))))</f>
        <v/>
      </c>
      <c r="F447" s="2" t="str">
        <f ca="1">IF('PR-tampon'!E413="","",IF('PR-tampon'!E413=0,"",INDIRECT(NOM_FR_ACCESSOIRES&amp;ADDRESS('PR-tampon'!$E413,COLUMN(REFERENCEMENT_ACCESSOIRES[[#Headers],[TYPE DE DOCUMENT DE REFERENCE]])))))</f>
        <v/>
      </c>
      <c r="G447" s="2" t="str">
        <f ca="1">IF('PR-tampon'!E413="","",IF('PR-tampon'!E413=0,"",INDIRECT(NOM_FR_ACCESSOIRES&amp;ADDRESS('PR-tampon'!$E413,COLUMN(REFERENCEMENT_ACCESSOIRES[[#Headers],[REF]])))))</f>
        <v/>
      </c>
      <c r="H447" s="8" t="str">
        <f ca="1">IF('PR-tampon'!E413="","",IF('PR-tampon'!E413=0,"",INDIRECT(NOM_FR_ACCESSOIRES&amp;ADDRESS('PR-tampon'!$E413,COLUMN(REFERENCEMENT_ACCESSOIRES[[#Headers],[AVIS LIMITE AU]])))))</f>
        <v/>
      </c>
      <c r="I447" s="8" t="str">
        <f ca="1">IF('PR-tampon'!E413="","",IF('PR-tampon'!E413=0,"",INDIRECT(NOM_FR_ACCESSOIRES&amp;ADDRESS('PR-tampon'!$E413,COLUMN(REFERENCEMENT_ACCESSOIRES[[#Headers],[TC/TNC
dans le domaine d''emploi visé]])))))</f>
        <v/>
      </c>
      <c r="J447" s="30" t="str">
        <f ca="1">IF('PR-tampon'!E413="","",IF('PR-tampon'!E413=0,"",INDIRECT(NOM_FR_ACCESSOIRES&amp;ADDRESS('PR-tampon'!$E413,COLUMN(REFERENCEMENT_ACCESSOIRES[[#Headers],[TYPE DE POSE]])))))</f>
        <v/>
      </c>
      <c r="K447" s="30" t="str">
        <f ca="1">IF('PR-tampon'!E413="","",IF('PR-tampon'!E413=0,"",IF(INDIRECT(NOM_FR_ACCESSOIRES&amp;ADDRESS('PR-tampon'!$E413,COLUMN(REFERENCEMENT_ACCESSOIRES[[#Headers],[OBSERVATIONS SUR DOMAINE D''EMPLOI]])))=0,"",INDIRECT(NOM_FR_ACCESSOIRES&amp;ADDRESS('PR-tampon'!$E413,COLUMN(REFERENCEMENT_ACCESSOIRES[[#Headers],[OBSERVATIONS SUR DOMAINE D''EMPLOI]]))))))</f>
        <v/>
      </c>
      <c r="L447" s="30" t="str">
        <f ca="1">IF('PR-tampon'!$E413="","",IF('PR-tampon'!$E413=0,"",INDIRECT(NOM_FR_ACCESSOIRES&amp;ADDRESS('PR-tampon'!$E413,COLUMN(REFERENCEMENT_ACCESSOIRES[[#Headers],[REVETEMENT VISE]])))))</f>
        <v/>
      </c>
      <c r="M447" s="30" t="str">
        <f ca="1">IF('PR-tampon'!$E413="","",IF('PR-tampon'!$E413=0,"",IF(INDIRECT(NOM_FR_ACCESSOIRES&amp;ADDRESS('PR-tampon'!$E413,COLUMN(REFERENCEMENT_ACCESSOIRES[[#Headers],[PRODUITS D''ETANCHEITE]])))=0,"",INDIRECT(NOM_FR_ACCESSOIRES&amp;ADDRESS('PR-tampon'!$E413,COLUMN(REFERENCEMENT_ACCESSOIRES[[#Headers],[PRODUITS D''ETANCHEITE]]))))))</f>
        <v/>
      </c>
      <c r="N447" s="30" t="str">
        <f ca="1">IF('PR-tampon'!$E413="","",IF('PR-tampon'!$E413=0,"",INDIRECT(NOM_FR_ACCESSOIRES&amp;ADDRESS('PR-tampon'!$E413,COLUMN(REFERENCEMENT_ACCESSOIRES[[#Headers],[CHAPE OU MORTIER VISE]])))))</f>
        <v/>
      </c>
      <c r="O447" s="30" t="str">
        <f ca="1">IF('PR-tampon'!$E413="","",IF('PR-tampon'!$E413=0,"",IF(INDIRECT(NOM_FR_ACCESSOIRES&amp;ADDRESS('PR-tampon'!$E413,COLUMN(REFERENCEMENT_ACCESSOIRES[[#Headers],[RESULTAT TYPE ISOLANT]])))=0,"",INDIRECT(NOM_FR_ACCESSOIRES&amp;ADDRESS('PR-tampon'!$E413,COLUMN(REFERENCEMENT_ACCESSOIRES[[#Headers],[RESULTAT TYPE ISOLANT]]))))))</f>
        <v/>
      </c>
    </row>
    <row r="448" spans="2:15" ht="70.150000000000006" customHeight="1" x14ac:dyDescent="0.25">
      <c r="B448" s="8" t="str">
        <f ca="1">IF('PR-tampon'!E414="","",IF('PR-tampon'!E414=0,"",INDIRECT(NOM_FR_ACCESSOIRES&amp;ADDRESS('PR-tampon'!$E414,COLUMN(REFERENCEMENT_ACCESSOIRES[[#Headers],[DATE REFERENCEMENT]])))))</f>
        <v/>
      </c>
      <c r="C448" s="2" t="str">
        <f ca="1">IF('PR-tampon'!E414="","",IF('PR-tampon'!E414=0,"",INDIRECT(NOM_FR_ACCESSOIRES&amp;ADDRESS('PR-tampon'!$E414,COLUMN(REFERENCEMENT_ACCESSOIRES[[#Headers],[TYPE DE PROCEDE]])))))</f>
        <v/>
      </c>
      <c r="D448" s="2" t="str">
        <f ca="1">IF('PR-tampon'!E414="","",IF('PR-tampon'!E414=0,"",INDIRECT(NOM_FR_ACCESSOIRES&amp;ADDRESS('PR-tampon'!$E414,COLUMN(REFERENCEMENT_ACCESSOIRES[[#Headers],[NOM COMMERCIAL DU PROCEDE]])))))</f>
        <v/>
      </c>
      <c r="E448" s="2" t="str">
        <f ca="1">IF('PR-tampon'!E414="","",IF('PR-tampon'!E414=0,"",INDIRECT(NOM_FR_ACCESSOIRES&amp;ADDRESS('PR-tampon'!$E414,COLUMN(REFERENCEMENT_ACCESSOIRES[[#Headers],[FABRICANT/TITULAIRE]])))))</f>
        <v/>
      </c>
      <c r="F448" s="2" t="str">
        <f ca="1">IF('PR-tampon'!E414="","",IF('PR-tampon'!E414=0,"",INDIRECT(NOM_FR_ACCESSOIRES&amp;ADDRESS('PR-tampon'!$E414,COLUMN(REFERENCEMENT_ACCESSOIRES[[#Headers],[TYPE DE DOCUMENT DE REFERENCE]])))))</f>
        <v/>
      </c>
      <c r="G448" s="2" t="str">
        <f ca="1">IF('PR-tampon'!E414="","",IF('PR-tampon'!E414=0,"",INDIRECT(NOM_FR_ACCESSOIRES&amp;ADDRESS('PR-tampon'!$E414,COLUMN(REFERENCEMENT_ACCESSOIRES[[#Headers],[REF]])))))</f>
        <v/>
      </c>
      <c r="H448" s="8" t="str">
        <f ca="1">IF('PR-tampon'!E414="","",IF('PR-tampon'!E414=0,"",INDIRECT(NOM_FR_ACCESSOIRES&amp;ADDRESS('PR-tampon'!$E414,COLUMN(REFERENCEMENT_ACCESSOIRES[[#Headers],[AVIS LIMITE AU]])))))</f>
        <v/>
      </c>
      <c r="I448" s="8" t="str">
        <f ca="1">IF('PR-tampon'!E414="","",IF('PR-tampon'!E414=0,"",INDIRECT(NOM_FR_ACCESSOIRES&amp;ADDRESS('PR-tampon'!$E414,COLUMN(REFERENCEMENT_ACCESSOIRES[[#Headers],[TC/TNC
dans le domaine d''emploi visé]])))))</f>
        <v/>
      </c>
      <c r="J448" s="30" t="str">
        <f ca="1">IF('PR-tampon'!E414="","",IF('PR-tampon'!E414=0,"",INDIRECT(NOM_FR_ACCESSOIRES&amp;ADDRESS('PR-tampon'!$E414,COLUMN(REFERENCEMENT_ACCESSOIRES[[#Headers],[TYPE DE POSE]])))))</f>
        <v/>
      </c>
      <c r="K448" s="30" t="str">
        <f ca="1">IF('PR-tampon'!E414="","",IF('PR-tampon'!E414=0,"",IF(INDIRECT(NOM_FR_ACCESSOIRES&amp;ADDRESS('PR-tampon'!$E414,COLUMN(REFERENCEMENT_ACCESSOIRES[[#Headers],[OBSERVATIONS SUR DOMAINE D''EMPLOI]])))=0,"",INDIRECT(NOM_FR_ACCESSOIRES&amp;ADDRESS('PR-tampon'!$E414,COLUMN(REFERENCEMENT_ACCESSOIRES[[#Headers],[OBSERVATIONS SUR DOMAINE D''EMPLOI]]))))))</f>
        <v/>
      </c>
      <c r="L448" s="30" t="str">
        <f ca="1">IF('PR-tampon'!$E414="","",IF('PR-tampon'!$E414=0,"",INDIRECT(NOM_FR_ACCESSOIRES&amp;ADDRESS('PR-tampon'!$E414,COLUMN(REFERENCEMENT_ACCESSOIRES[[#Headers],[REVETEMENT VISE]])))))</f>
        <v/>
      </c>
      <c r="M448" s="30" t="str">
        <f ca="1">IF('PR-tampon'!$E414="","",IF('PR-tampon'!$E414=0,"",IF(INDIRECT(NOM_FR_ACCESSOIRES&amp;ADDRESS('PR-tampon'!$E414,COLUMN(REFERENCEMENT_ACCESSOIRES[[#Headers],[PRODUITS D''ETANCHEITE]])))=0,"",INDIRECT(NOM_FR_ACCESSOIRES&amp;ADDRESS('PR-tampon'!$E414,COLUMN(REFERENCEMENT_ACCESSOIRES[[#Headers],[PRODUITS D''ETANCHEITE]]))))))</f>
        <v/>
      </c>
      <c r="N448" s="30" t="str">
        <f ca="1">IF('PR-tampon'!$E414="","",IF('PR-tampon'!$E414=0,"",INDIRECT(NOM_FR_ACCESSOIRES&amp;ADDRESS('PR-tampon'!$E414,COLUMN(REFERENCEMENT_ACCESSOIRES[[#Headers],[CHAPE OU MORTIER VISE]])))))</f>
        <v/>
      </c>
      <c r="O448" s="30" t="str">
        <f ca="1">IF('PR-tampon'!$E414="","",IF('PR-tampon'!$E414=0,"",IF(INDIRECT(NOM_FR_ACCESSOIRES&amp;ADDRESS('PR-tampon'!$E414,COLUMN(REFERENCEMENT_ACCESSOIRES[[#Headers],[RESULTAT TYPE ISOLANT]])))=0,"",INDIRECT(NOM_FR_ACCESSOIRES&amp;ADDRESS('PR-tampon'!$E414,COLUMN(REFERENCEMENT_ACCESSOIRES[[#Headers],[RESULTAT TYPE ISOLANT]]))))))</f>
        <v/>
      </c>
    </row>
    <row r="449" spans="2:15" ht="70.150000000000006" customHeight="1" x14ac:dyDescent="0.25">
      <c r="B449" s="8" t="str">
        <f ca="1">IF('PR-tampon'!E415="","",IF('PR-tampon'!E415=0,"",INDIRECT(NOM_FR_ACCESSOIRES&amp;ADDRESS('PR-tampon'!$E415,COLUMN(REFERENCEMENT_ACCESSOIRES[[#Headers],[DATE REFERENCEMENT]])))))</f>
        <v/>
      </c>
      <c r="C449" s="2" t="str">
        <f ca="1">IF('PR-tampon'!E415="","",IF('PR-tampon'!E415=0,"",INDIRECT(NOM_FR_ACCESSOIRES&amp;ADDRESS('PR-tampon'!$E415,COLUMN(REFERENCEMENT_ACCESSOIRES[[#Headers],[TYPE DE PROCEDE]])))))</f>
        <v/>
      </c>
      <c r="D449" s="2" t="str">
        <f ca="1">IF('PR-tampon'!E415="","",IF('PR-tampon'!E415=0,"",INDIRECT(NOM_FR_ACCESSOIRES&amp;ADDRESS('PR-tampon'!$E415,COLUMN(REFERENCEMENT_ACCESSOIRES[[#Headers],[NOM COMMERCIAL DU PROCEDE]])))))</f>
        <v/>
      </c>
      <c r="E449" s="2" t="str">
        <f ca="1">IF('PR-tampon'!E415="","",IF('PR-tampon'!E415=0,"",INDIRECT(NOM_FR_ACCESSOIRES&amp;ADDRESS('PR-tampon'!$E415,COLUMN(REFERENCEMENT_ACCESSOIRES[[#Headers],[FABRICANT/TITULAIRE]])))))</f>
        <v/>
      </c>
      <c r="F449" s="2" t="str">
        <f ca="1">IF('PR-tampon'!E415="","",IF('PR-tampon'!E415=0,"",INDIRECT(NOM_FR_ACCESSOIRES&amp;ADDRESS('PR-tampon'!$E415,COLUMN(REFERENCEMENT_ACCESSOIRES[[#Headers],[TYPE DE DOCUMENT DE REFERENCE]])))))</f>
        <v/>
      </c>
      <c r="G449" s="2" t="str">
        <f ca="1">IF('PR-tampon'!E415="","",IF('PR-tampon'!E415=0,"",INDIRECT(NOM_FR_ACCESSOIRES&amp;ADDRESS('PR-tampon'!$E415,COLUMN(REFERENCEMENT_ACCESSOIRES[[#Headers],[REF]])))))</f>
        <v/>
      </c>
      <c r="H449" s="8" t="str">
        <f ca="1">IF('PR-tampon'!E415="","",IF('PR-tampon'!E415=0,"",INDIRECT(NOM_FR_ACCESSOIRES&amp;ADDRESS('PR-tampon'!$E415,COLUMN(REFERENCEMENT_ACCESSOIRES[[#Headers],[AVIS LIMITE AU]])))))</f>
        <v/>
      </c>
      <c r="I449" s="8" t="str">
        <f ca="1">IF('PR-tampon'!E415="","",IF('PR-tampon'!E415=0,"",INDIRECT(NOM_FR_ACCESSOIRES&amp;ADDRESS('PR-tampon'!$E415,COLUMN(REFERENCEMENT_ACCESSOIRES[[#Headers],[TC/TNC
dans le domaine d''emploi visé]])))))</f>
        <v/>
      </c>
      <c r="J449" s="30" t="str">
        <f ca="1">IF('PR-tampon'!E415="","",IF('PR-tampon'!E415=0,"",INDIRECT(NOM_FR_ACCESSOIRES&amp;ADDRESS('PR-tampon'!$E415,COLUMN(REFERENCEMENT_ACCESSOIRES[[#Headers],[TYPE DE POSE]])))))</f>
        <v/>
      </c>
      <c r="K449" s="30" t="str">
        <f ca="1">IF('PR-tampon'!E415="","",IF('PR-tampon'!E415=0,"",IF(INDIRECT(NOM_FR_ACCESSOIRES&amp;ADDRESS('PR-tampon'!$E415,COLUMN(REFERENCEMENT_ACCESSOIRES[[#Headers],[OBSERVATIONS SUR DOMAINE D''EMPLOI]])))=0,"",INDIRECT(NOM_FR_ACCESSOIRES&amp;ADDRESS('PR-tampon'!$E415,COLUMN(REFERENCEMENT_ACCESSOIRES[[#Headers],[OBSERVATIONS SUR DOMAINE D''EMPLOI]]))))))</f>
        <v/>
      </c>
      <c r="L449" s="30" t="str">
        <f ca="1">IF('PR-tampon'!$E415="","",IF('PR-tampon'!$E415=0,"",INDIRECT(NOM_FR_ACCESSOIRES&amp;ADDRESS('PR-tampon'!$E415,COLUMN(REFERENCEMENT_ACCESSOIRES[[#Headers],[REVETEMENT VISE]])))))</f>
        <v/>
      </c>
      <c r="M449" s="30" t="str">
        <f ca="1">IF('PR-tampon'!$E415="","",IF('PR-tampon'!$E415=0,"",IF(INDIRECT(NOM_FR_ACCESSOIRES&amp;ADDRESS('PR-tampon'!$E415,COLUMN(REFERENCEMENT_ACCESSOIRES[[#Headers],[PRODUITS D''ETANCHEITE]])))=0,"",INDIRECT(NOM_FR_ACCESSOIRES&amp;ADDRESS('PR-tampon'!$E415,COLUMN(REFERENCEMENT_ACCESSOIRES[[#Headers],[PRODUITS D''ETANCHEITE]]))))))</f>
        <v/>
      </c>
      <c r="N449" s="30" t="str">
        <f ca="1">IF('PR-tampon'!$E415="","",IF('PR-tampon'!$E415=0,"",INDIRECT(NOM_FR_ACCESSOIRES&amp;ADDRESS('PR-tampon'!$E415,COLUMN(REFERENCEMENT_ACCESSOIRES[[#Headers],[CHAPE OU MORTIER VISE]])))))</f>
        <v/>
      </c>
      <c r="O449" s="30" t="str">
        <f ca="1">IF('PR-tampon'!$E415="","",IF('PR-tampon'!$E415=0,"",IF(INDIRECT(NOM_FR_ACCESSOIRES&amp;ADDRESS('PR-tampon'!$E415,COLUMN(REFERENCEMENT_ACCESSOIRES[[#Headers],[RESULTAT TYPE ISOLANT]])))=0,"",INDIRECT(NOM_FR_ACCESSOIRES&amp;ADDRESS('PR-tampon'!$E415,COLUMN(REFERENCEMENT_ACCESSOIRES[[#Headers],[RESULTAT TYPE ISOLANT]]))))))</f>
        <v/>
      </c>
    </row>
    <row r="450" spans="2:15" ht="70.150000000000006" customHeight="1" x14ac:dyDescent="0.25">
      <c r="B450" s="8" t="str">
        <f ca="1">IF('PR-tampon'!E416="","",IF('PR-tampon'!E416=0,"",INDIRECT(NOM_FR_ACCESSOIRES&amp;ADDRESS('PR-tampon'!$E416,COLUMN(REFERENCEMENT_ACCESSOIRES[[#Headers],[DATE REFERENCEMENT]])))))</f>
        <v/>
      </c>
      <c r="C450" s="2" t="str">
        <f ca="1">IF('PR-tampon'!E416="","",IF('PR-tampon'!E416=0,"",INDIRECT(NOM_FR_ACCESSOIRES&amp;ADDRESS('PR-tampon'!$E416,COLUMN(REFERENCEMENT_ACCESSOIRES[[#Headers],[TYPE DE PROCEDE]])))))</f>
        <v/>
      </c>
      <c r="D450" s="2" t="str">
        <f ca="1">IF('PR-tampon'!E416="","",IF('PR-tampon'!E416=0,"",INDIRECT(NOM_FR_ACCESSOIRES&amp;ADDRESS('PR-tampon'!$E416,COLUMN(REFERENCEMENT_ACCESSOIRES[[#Headers],[NOM COMMERCIAL DU PROCEDE]])))))</f>
        <v/>
      </c>
      <c r="E450" s="2" t="str">
        <f ca="1">IF('PR-tampon'!E416="","",IF('PR-tampon'!E416=0,"",INDIRECT(NOM_FR_ACCESSOIRES&amp;ADDRESS('PR-tampon'!$E416,COLUMN(REFERENCEMENT_ACCESSOIRES[[#Headers],[FABRICANT/TITULAIRE]])))))</f>
        <v/>
      </c>
      <c r="F450" s="2" t="str">
        <f ca="1">IF('PR-tampon'!E416="","",IF('PR-tampon'!E416=0,"",INDIRECT(NOM_FR_ACCESSOIRES&amp;ADDRESS('PR-tampon'!$E416,COLUMN(REFERENCEMENT_ACCESSOIRES[[#Headers],[TYPE DE DOCUMENT DE REFERENCE]])))))</f>
        <v/>
      </c>
      <c r="G450" s="2" t="str">
        <f ca="1">IF('PR-tampon'!E416="","",IF('PR-tampon'!E416=0,"",INDIRECT(NOM_FR_ACCESSOIRES&amp;ADDRESS('PR-tampon'!$E416,COLUMN(REFERENCEMENT_ACCESSOIRES[[#Headers],[REF]])))))</f>
        <v/>
      </c>
      <c r="H450" s="8" t="str">
        <f ca="1">IF('PR-tampon'!E416="","",IF('PR-tampon'!E416=0,"",INDIRECT(NOM_FR_ACCESSOIRES&amp;ADDRESS('PR-tampon'!$E416,COLUMN(REFERENCEMENT_ACCESSOIRES[[#Headers],[AVIS LIMITE AU]])))))</f>
        <v/>
      </c>
      <c r="I450" s="8" t="str">
        <f ca="1">IF('PR-tampon'!E416="","",IF('PR-tampon'!E416=0,"",INDIRECT(NOM_FR_ACCESSOIRES&amp;ADDRESS('PR-tampon'!$E416,COLUMN(REFERENCEMENT_ACCESSOIRES[[#Headers],[TC/TNC
dans le domaine d''emploi visé]])))))</f>
        <v/>
      </c>
      <c r="J450" s="30" t="str">
        <f ca="1">IF('PR-tampon'!E416="","",IF('PR-tampon'!E416=0,"",INDIRECT(NOM_FR_ACCESSOIRES&amp;ADDRESS('PR-tampon'!$E416,COLUMN(REFERENCEMENT_ACCESSOIRES[[#Headers],[TYPE DE POSE]])))))</f>
        <v/>
      </c>
      <c r="K450" s="30" t="str">
        <f ca="1">IF('PR-tampon'!E416="","",IF('PR-tampon'!E416=0,"",IF(INDIRECT(NOM_FR_ACCESSOIRES&amp;ADDRESS('PR-tampon'!$E416,COLUMN(REFERENCEMENT_ACCESSOIRES[[#Headers],[OBSERVATIONS SUR DOMAINE D''EMPLOI]])))=0,"",INDIRECT(NOM_FR_ACCESSOIRES&amp;ADDRESS('PR-tampon'!$E416,COLUMN(REFERENCEMENT_ACCESSOIRES[[#Headers],[OBSERVATIONS SUR DOMAINE D''EMPLOI]]))))))</f>
        <v/>
      </c>
      <c r="L450" s="30" t="str">
        <f ca="1">IF('PR-tampon'!$E416="","",IF('PR-tampon'!$E416=0,"",INDIRECT(NOM_FR_ACCESSOIRES&amp;ADDRESS('PR-tampon'!$E416,COLUMN(REFERENCEMENT_ACCESSOIRES[[#Headers],[REVETEMENT VISE]])))))</f>
        <v/>
      </c>
      <c r="M450" s="30" t="str">
        <f ca="1">IF('PR-tampon'!$E416="","",IF('PR-tampon'!$E416=0,"",IF(INDIRECT(NOM_FR_ACCESSOIRES&amp;ADDRESS('PR-tampon'!$E416,COLUMN(REFERENCEMENT_ACCESSOIRES[[#Headers],[PRODUITS D''ETANCHEITE]])))=0,"",INDIRECT(NOM_FR_ACCESSOIRES&amp;ADDRESS('PR-tampon'!$E416,COLUMN(REFERENCEMENT_ACCESSOIRES[[#Headers],[PRODUITS D''ETANCHEITE]]))))))</f>
        <v/>
      </c>
      <c r="N450" s="30" t="str">
        <f ca="1">IF('PR-tampon'!$E416="","",IF('PR-tampon'!$E416=0,"",INDIRECT(NOM_FR_ACCESSOIRES&amp;ADDRESS('PR-tampon'!$E416,COLUMN(REFERENCEMENT_ACCESSOIRES[[#Headers],[CHAPE OU MORTIER VISE]])))))</f>
        <v/>
      </c>
      <c r="O450" s="30" t="str">
        <f ca="1">IF('PR-tampon'!$E416="","",IF('PR-tampon'!$E416=0,"",IF(INDIRECT(NOM_FR_ACCESSOIRES&amp;ADDRESS('PR-tampon'!$E416,COLUMN(REFERENCEMENT_ACCESSOIRES[[#Headers],[RESULTAT TYPE ISOLANT]])))=0,"",INDIRECT(NOM_FR_ACCESSOIRES&amp;ADDRESS('PR-tampon'!$E416,COLUMN(REFERENCEMENT_ACCESSOIRES[[#Headers],[RESULTAT TYPE ISOLANT]]))))))</f>
        <v/>
      </c>
    </row>
    <row r="451" spans="2:15" ht="70.150000000000006" customHeight="1" x14ac:dyDescent="0.25">
      <c r="B451" s="8" t="str">
        <f ca="1">IF('PR-tampon'!E417="","",IF('PR-tampon'!E417=0,"",INDIRECT(NOM_FR_ACCESSOIRES&amp;ADDRESS('PR-tampon'!$E417,COLUMN(REFERENCEMENT_ACCESSOIRES[[#Headers],[DATE REFERENCEMENT]])))))</f>
        <v/>
      </c>
      <c r="C451" s="2" t="str">
        <f ca="1">IF('PR-tampon'!E417="","",IF('PR-tampon'!E417=0,"",INDIRECT(NOM_FR_ACCESSOIRES&amp;ADDRESS('PR-tampon'!$E417,COLUMN(REFERENCEMENT_ACCESSOIRES[[#Headers],[TYPE DE PROCEDE]])))))</f>
        <v/>
      </c>
      <c r="D451" s="2" t="str">
        <f ca="1">IF('PR-tampon'!E417="","",IF('PR-tampon'!E417=0,"",INDIRECT(NOM_FR_ACCESSOIRES&amp;ADDRESS('PR-tampon'!$E417,COLUMN(REFERENCEMENT_ACCESSOIRES[[#Headers],[NOM COMMERCIAL DU PROCEDE]])))))</f>
        <v/>
      </c>
      <c r="E451" s="2" t="str">
        <f ca="1">IF('PR-tampon'!E417="","",IF('PR-tampon'!E417=0,"",INDIRECT(NOM_FR_ACCESSOIRES&amp;ADDRESS('PR-tampon'!$E417,COLUMN(REFERENCEMENT_ACCESSOIRES[[#Headers],[FABRICANT/TITULAIRE]])))))</f>
        <v/>
      </c>
      <c r="F451" s="2" t="str">
        <f ca="1">IF('PR-tampon'!E417="","",IF('PR-tampon'!E417=0,"",INDIRECT(NOM_FR_ACCESSOIRES&amp;ADDRESS('PR-tampon'!$E417,COLUMN(REFERENCEMENT_ACCESSOIRES[[#Headers],[TYPE DE DOCUMENT DE REFERENCE]])))))</f>
        <v/>
      </c>
      <c r="G451" s="2" t="str">
        <f ca="1">IF('PR-tampon'!E417="","",IF('PR-tampon'!E417=0,"",INDIRECT(NOM_FR_ACCESSOIRES&amp;ADDRESS('PR-tampon'!$E417,COLUMN(REFERENCEMENT_ACCESSOIRES[[#Headers],[REF]])))))</f>
        <v/>
      </c>
      <c r="H451" s="8" t="str">
        <f ca="1">IF('PR-tampon'!E417="","",IF('PR-tampon'!E417=0,"",INDIRECT(NOM_FR_ACCESSOIRES&amp;ADDRESS('PR-tampon'!$E417,COLUMN(REFERENCEMENT_ACCESSOIRES[[#Headers],[AVIS LIMITE AU]])))))</f>
        <v/>
      </c>
      <c r="I451" s="8" t="str">
        <f ca="1">IF('PR-tampon'!E417="","",IF('PR-tampon'!E417=0,"",INDIRECT(NOM_FR_ACCESSOIRES&amp;ADDRESS('PR-tampon'!$E417,COLUMN(REFERENCEMENT_ACCESSOIRES[[#Headers],[TC/TNC
dans le domaine d''emploi visé]])))))</f>
        <v/>
      </c>
      <c r="J451" s="30" t="str">
        <f ca="1">IF('PR-tampon'!E417="","",IF('PR-tampon'!E417=0,"",INDIRECT(NOM_FR_ACCESSOIRES&amp;ADDRESS('PR-tampon'!$E417,COLUMN(REFERENCEMENT_ACCESSOIRES[[#Headers],[TYPE DE POSE]])))))</f>
        <v/>
      </c>
      <c r="K451" s="30" t="str">
        <f ca="1">IF('PR-tampon'!E417="","",IF('PR-tampon'!E417=0,"",IF(INDIRECT(NOM_FR_ACCESSOIRES&amp;ADDRESS('PR-tampon'!$E417,COLUMN(REFERENCEMENT_ACCESSOIRES[[#Headers],[OBSERVATIONS SUR DOMAINE D''EMPLOI]])))=0,"",INDIRECT(NOM_FR_ACCESSOIRES&amp;ADDRESS('PR-tampon'!$E417,COLUMN(REFERENCEMENT_ACCESSOIRES[[#Headers],[OBSERVATIONS SUR DOMAINE D''EMPLOI]]))))))</f>
        <v/>
      </c>
      <c r="L451" s="30" t="str">
        <f ca="1">IF('PR-tampon'!$E417="","",IF('PR-tampon'!$E417=0,"",INDIRECT(NOM_FR_ACCESSOIRES&amp;ADDRESS('PR-tampon'!$E417,COLUMN(REFERENCEMENT_ACCESSOIRES[[#Headers],[REVETEMENT VISE]])))))</f>
        <v/>
      </c>
      <c r="M451" s="30" t="str">
        <f ca="1">IF('PR-tampon'!$E417="","",IF('PR-tampon'!$E417=0,"",IF(INDIRECT(NOM_FR_ACCESSOIRES&amp;ADDRESS('PR-tampon'!$E417,COLUMN(REFERENCEMENT_ACCESSOIRES[[#Headers],[PRODUITS D''ETANCHEITE]])))=0,"",INDIRECT(NOM_FR_ACCESSOIRES&amp;ADDRESS('PR-tampon'!$E417,COLUMN(REFERENCEMENT_ACCESSOIRES[[#Headers],[PRODUITS D''ETANCHEITE]]))))))</f>
        <v/>
      </c>
      <c r="N451" s="30" t="str">
        <f ca="1">IF('PR-tampon'!$E417="","",IF('PR-tampon'!$E417=0,"",INDIRECT(NOM_FR_ACCESSOIRES&amp;ADDRESS('PR-tampon'!$E417,COLUMN(REFERENCEMENT_ACCESSOIRES[[#Headers],[CHAPE OU MORTIER VISE]])))))</f>
        <v/>
      </c>
      <c r="O451" s="30" t="str">
        <f ca="1">IF('PR-tampon'!$E417="","",IF('PR-tampon'!$E417=0,"",IF(INDIRECT(NOM_FR_ACCESSOIRES&amp;ADDRESS('PR-tampon'!$E417,COLUMN(REFERENCEMENT_ACCESSOIRES[[#Headers],[RESULTAT TYPE ISOLANT]])))=0,"",INDIRECT(NOM_FR_ACCESSOIRES&amp;ADDRESS('PR-tampon'!$E417,COLUMN(REFERENCEMENT_ACCESSOIRES[[#Headers],[RESULTAT TYPE ISOLANT]]))))))</f>
        <v/>
      </c>
    </row>
    <row r="452" spans="2:15" ht="70.150000000000006" customHeight="1" x14ac:dyDescent="0.25">
      <c r="B452" s="8" t="str">
        <f ca="1">IF('PR-tampon'!E418="","",IF('PR-tampon'!E418=0,"",INDIRECT(NOM_FR_ACCESSOIRES&amp;ADDRESS('PR-tampon'!$E418,COLUMN(REFERENCEMENT_ACCESSOIRES[[#Headers],[DATE REFERENCEMENT]])))))</f>
        <v/>
      </c>
      <c r="C452" s="2" t="str">
        <f ca="1">IF('PR-tampon'!E418="","",IF('PR-tampon'!E418=0,"",INDIRECT(NOM_FR_ACCESSOIRES&amp;ADDRESS('PR-tampon'!$E418,COLUMN(REFERENCEMENT_ACCESSOIRES[[#Headers],[TYPE DE PROCEDE]])))))</f>
        <v/>
      </c>
      <c r="D452" s="2" t="str">
        <f ca="1">IF('PR-tampon'!E418="","",IF('PR-tampon'!E418=0,"",INDIRECT(NOM_FR_ACCESSOIRES&amp;ADDRESS('PR-tampon'!$E418,COLUMN(REFERENCEMENT_ACCESSOIRES[[#Headers],[NOM COMMERCIAL DU PROCEDE]])))))</f>
        <v/>
      </c>
      <c r="E452" s="2" t="str">
        <f ca="1">IF('PR-tampon'!E418="","",IF('PR-tampon'!E418=0,"",INDIRECT(NOM_FR_ACCESSOIRES&amp;ADDRESS('PR-tampon'!$E418,COLUMN(REFERENCEMENT_ACCESSOIRES[[#Headers],[FABRICANT/TITULAIRE]])))))</f>
        <v/>
      </c>
      <c r="F452" s="2" t="str">
        <f ca="1">IF('PR-tampon'!E418="","",IF('PR-tampon'!E418=0,"",INDIRECT(NOM_FR_ACCESSOIRES&amp;ADDRESS('PR-tampon'!$E418,COLUMN(REFERENCEMENT_ACCESSOIRES[[#Headers],[TYPE DE DOCUMENT DE REFERENCE]])))))</f>
        <v/>
      </c>
      <c r="G452" s="2" t="str">
        <f ca="1">IF('PR-tampon'!E418="","",IF('PR-tampon'!E418=0,"",INDIRECT(NOM_FR_ACCESSOIRES&amp;ADDRESS('PR-tampon'!$E418,COLUMN(REFERENCEMENT_ACCESSOIRES[[#Headers],[REF]])))))</f>
        <v/>
      </c>
      <c r="H452" s="8" t="str">
        <f ca="1">IF('PR-tampon'!E418="","",IF('PR-tampon'!E418=0,"",INDIRECT(NOM_FR_ACCESSOIRES&amp;ADDRESS('PR-tampon'!$E418,COLUMN(REFERENCEMENT_ACCESSOIRES[[#Headers],[AVIS LIMITE AU]])))))</f>
        <v/>
      </c>
      <c r="I452" s="8" t="str">
        <f ca="1">IF('PR-tampon'!E418="","",IF('PR-tampon'!E418=0,"",INDIRECT(NOM_FR_ACCESSOIRES&amp;ADDRESS('PR-tampon'!$E418,COLUMN(REFERENCEMENT_ACCESSOIRES[[#Headers],[TC/TNC
dans le domaine d''emploi visé]])))))</f>
        <v/>
      </c>
      <c r="J452" s="30" t="str">
        <f ca="1">IF('PR-tampon'!E418="","",IF('PR-tampon'!E418=0,"",INDIRECT(NOM_FR_ACCESSOIRES&amp;ADDRESS('PR-tampon'!$E418,COLUMN(REFERENCEMENT_ACCESSOIRES[[#Headers],[TYPE DE POSE]])))))</f>
        <v/>
      </c>
      <c r="K452" s="30" t="str">
        <f ca="1">IF('PR-tampon'!E418="","",IF('PR-tampon'!E418=0,"",IF(INDIRECT(NOM_FR_ACCESSOIRES&amp;ADDRESS('PR-tampon'!$E418,COLUMN(REFERENCEMENT_ACCESSOIRES[[#Headers],[OBSERVATIONS SUR DOMAINE D''EMPLOI]])))=0,"",INDIRECT(NOM_FR_ACCESSOIRES&amp;ADDRESS('PR-tampon'!$E418,COLUMN(REFERENCEMENT_ACCESSOIRES[[#Headers],[OBSERVATIONS SUR DOMAINE D''EMPLOI]]))))))</f>
        <v/>
      </c>
      <c r="L452" s="30" t="str">
        <f ca="1">IF('PR-tampon'!$E418="","",IF('PR-tampon'!$E418=0,"",INDIRECT(NOM_FR_ACCESSOIRES&amp;ADDRESS('PR-tampon'!$E418,COLUMN(REFERENCEMENT_ACCESSOIRES[[#Headers],[REVETEMENT VISE]])))))</f>
        <v/>
      </c>
      <c r="M452" s="30" t="str">
        <f ca="1">IF('PR-tampon'!$E418="","",IF('PR-tampon'!$E418=0,"",IF(INDIRECT(NOM_FR_ACCESSOIRES&amp;ADDRESS('PR-tampon'!$E418,COLUMN(REFERENCEMENT_ACCESSOIRES[[#Headers],[PRODUITS D''ETANCHEITE]])))=0,"",INDIRECT(NOM_FR_ACCESSOIRES&amp;ADDRESS('PR-tampon'!$E418,COLUMN(REFERENCEMENT_ACCESSOIRES[[#Headers],[PRODUITS D''ETANCHEITE]]))))))</f>
        <v/>
      </c>
      <c r="N452" s="30" t="str">
        <f ca="1">IF('PR-tampon'!$E418="","",IF('PR-tampon'!$E418=0,"",INDIRECT(NOM_FR_ACCESSOIRES&amp;ADDRESS('PR-tampon'!$E418,COLUMN(REFERENCEMENT_ACCESSOIRES[[#Headers],[CHAPE OU MORTIER VISE]])))))</f>
        <v/>
      </c>
      <c r="O452" s="30" t="str">
        <f ca="1">IF('PR-tampon'!$E418="","",IF('PR-tampon'!$E418=0,"",IF(INDIRECT(NOM_FR_ACCESSOIRES&amp;ADDRESS('PR-tampon'!$E418,COLUMN(REFERENCEMENT_ACCESSOIRES[[#Headers],[RESULTAT TYPE ISOLANT]])))=0,"",INDIRECT(NOM_FR_ACCESSOIRES&amp;ADDRESS('PR-tampon'!$E418,COLUMN(REFERENCEMENT_ACCESSOIRES[[#Headers],[RESULTAT TYPE ISOLANT]]))))))</f>
        <v/>
      </c>
    </row>
    <row r="453" spans="2:15" ht="70.150000000000006" customHeight="1" x14ac:dyDescent="0.25">
      <c r="B453" s="8" t="str">
        <f ca="1">IF('PR-tampon'!E419="","",IF('PR-tampon'!E419=0,"",INDIRECT(NOM_FR_ACCESSOIRES&amp;ADDRESS('PR-tampon'!$E419,COLUMN(REFERENCEMENT_ACCESSOIRES[[#Headers],[DATE REFERENCEMENT]])))))</f>
        <v/>
      </c>
      <c r="C453" s="2" t="str">
        <f ca="1">IF('PR-tampon'!E419="","",IF('PR-tampon'!E419=0,"",INDIRECT(NOM_FR_ACCESSOIRES&amp;ADDRESS('PR-tampon'!$E419,COLUMN(REFERENCEMENT_ACCESSOIRES[[#Headers],[TYPE DE PROCEDE]])))))</f>
        <v/>
      </c>
      <c r="D453" s="2" t="str">
        <f ca="1">IF('PR-tampon'!E419="","",IF('PR-tampon'!E419=0,"",INDIRECT(NOM_FR_ACCESSOIRES&amp;ADDRESS('PR-tampon'!$E419,COLUMN(REFERENCEMENT_ACCESSOIRES[[#Headers],[NOM COMMERCIAL DU PROCEDE]])))))</f>
        <v/>
      </c>
      <c r="E453" s="2" t="str">
        <f ca="1">IF('PR-tampon'!E419="","",IF('PR-tampon'!E419=0,"",INDIRECT(NOM_FR_ACCESSOIRES&amp;ADDRESS('PR-tampon'!$E419,COLUMN(REFERENCEMENT_ACCESSOIRES[[#Headers],[FABRICANT/TITULAIRE]])))))</f>
        <v/>
      </c>
      <c r="F453" s="2" t="str">
        <f ca="1">IF('PR-tampon'!E419="","",IF('PR-tampon'!E419=0,"",INDIRECT(NOM_FR_ACCESSOIRES&amp;ADDRESS('PR-tampon'!$E419,COLUMN(REFERENCEMENT_ACCESSOIRES[[#Headers],[TYPE DE DOCUMENT DE REFERENCE]])))))</f>
        <v/>
      </c>
      <c r="G453" s="2" t="str">
        <f ca="1">IF('PR-tampon'!E419="","",IF('PR-tampon'!E419=0,"",INDIRECT(NOM_FR_ACCESSOIRES&amp;ADDRESS('PR-tampon'!$E419,COLUMN(REFERENCEMENT_ACCESSOIRES[[#Headers],[REF]])))))</f>
        <v/>
      </c>
      <c r="H453" s="8" t="str">
        <f ca="1">IF('PR-tampon'!E419="","",IF('PR-tampon'!E419=0,"",INDIRECT(NOM_FR_ACCESSOIRES&amp;ADDRESS('PR-tampon'!$E419,COLUMN(REFERENCEMENT_ACCESSOIRES[[#Headers],[AVIS LIMITE AU]])))))</f>
        <v/>
      </c>
      <c r="I453" s="8" t="str">
        <f ca="1">IF('PR-tampon'!E419="","",IF('PR-tampon'!E419=0,"",INDIRECT(NOM_FR_ACCESSOIRES&amp;ADDRESS('PR-tampon'!$E419,COLUMN(REFERENCEMENT_ACCESSOIRES[[#Headers],[TC/TNC
dans le domaine d''emploi visé]])))))</f>
        <v/>
      </c>
      <c r="J453" s="30" t="str">
        <f ca="1">IF('PR-tampon'!E419="","",IF('PR-tampon'!E419=0,"",INDIRECT(NOM_FR_ACCESSOIRES&amp;ADDRESS('PR-tampon'!$E419,COLUMN(REFERENCEMENT_ACCESSOIRES[[#Headers],[TYPE DE POSE]])))))</f>
        <v/>
      </c>
      <c r="K453" s="30" t="str">
        <f ca="1">IF('PR-tampon'!E419="","",IF('PR-tampon'!E419=0,"",IF(INDIRECT(NOM_FR_ACCESSOIRES&amp;ADDRESS('PR-tampon'!$E419,COLUMN(REFERENCEMENT_ACCESSOIRES[[#Headers],[OBSERVATIONS SUR DOMAINE D''EMPLOI]])))=0,"",INDIRECT(NOM_FR_ACCESSOIRES&amp;ADDRESS('PR-tampon'!$E419,COLUMN(REFERENCEMENT_ACCESSOIRES[[#Headers],[OBSERVATIONS SUR DOMAINE D''EMPLOI]]))))))</f>
        <v/>
      </c>
      <c r="L453" s="30" t="str">
        <f ca="1">IF('PR-tampon'!$E419="","",IF('PR-tampon'!$E419=0,"",INDIRECT(NOM_FR_ACCESSOIRES&amp;ADDRESS('PR-tampon'!$E419,COLUMN(REFERENCEMENT_ACCESSOIRES[[#Headers],[REVETEMENT VISE]])))))</f>
        <v/>
      </c>
      <c r="M453" s="30" t="str">
        <f ca="1">IF('PR-tampon'!$E419="","",IF('PR-tampon'!$E419=0,"",IF(INDIRECT(NOM_FR_ACCESSOIRES&amp;ADDRESS('PR-tampon'!$E419,COLUMN(REFERENCEMENT_ACCESSOIRES[[#Headers],[PRODUITS D''ETANCHEITE]])))=0,"",INDIRECT(NOM_FR_ACCESSOIRES&amp;ADDRESS('PR-tampon'!$E419,COLUMN(REFERENCEMENT_ACCESSOIRES[[#Headers],[PRODUITS D''ETANCHEITE]]))))))</f>
        <v/>
      </c>
      <c r="N453" s="30" t="str">
        <f ca="1">IF('PR-tampon'!$E419="","",IF('PR-tampon'!$E419=0,"",INDIRECT(NOM_FR_ACCESSOIRES&amp;ADDRESS('PR-tampon'!$E419,COLUMN(REFERENCEMENT_ACCESSOIRES[[#Headers],[CHAPE OU MORTIER VISE]])))))</f>
        <v/>
      </c>
      <c r="O453" s="30" t="str">
        <f ca="1">IF('PR-tampon'!$E419="","",IF('PR-tampon'!$E419=0,"",IF(INDIRECT(NOM_FR_ACCESSOIRES&amp;ADDRESS('PR-tampon'!$E419,COLUMN(REFERENCEMENT_ACCESSOIRES[[#Headers],[RESULTAT TYPE ISOLANT]])))=0,"",INDIRECT(NOM_FR_ACCESSOIRES&amp;ADDRESS('PR-tampon'!$E419,COLUMN(REFERENCEMENT_ACCESSOIRES[[#Headers],[RESULTAT TYPE ISOLANT]]))))))</f>
        <v/>
      </c>
    </row>
    <row r="454" spans="2:15" ht="70.150000000000006" customHeight="1" x14ac:dyDescent="0.25">
      <c r="B454" s="8" t="str">
        <f ca="1">IF('PR-tampon'!E420="","",IF('PR-tampon'!E420=0,"",INDIRECT(NOM_FR_ACCESSOIRES&amp;ADDRESS('PR-tampon'!$E420,COLUMN(REFERENCEMENT_ACCESSOIRES[[#Headers],[DATE REFERENCEMENT]])))))</f>
        <v/>
      </c>
      <c r="C454" s="2" t="str">
        <f ca="1">IF('PR-tampon'!E420="","",IF('PR-tampon'!E420=0,"",INDIRECT(NOM_FR_ACCESSOIRES&amp;ADDRESS('PR-tampon'!$E420,COLUMN(REFERENCEMENT_ACCESSOIRES[[#Headers],[TYPE DE PROCEDE]])))))</f>
        <v/>
      </c>
      <c r="D454" s="2" t="str">
        <f ca="1">IF('PR-tampon'!E420="","",IF('PR-tampon'!E420=0,"",INDIRECT(NOM_FR_ACCESSOIRES&amp;ADDRESS('PR-tampon'!$E420,COLUMN(REFERENCEMENT_ACCESSOIRES[[#Headers],[NOM COMMERCIAL DU PROCEDE]])))))</f>
        <v/>
      </c>
      <c r="E454" s="2" t="str">
        <f ca="1">IF('PR-tampon'!E420="","",IF('PR-tampon'!E420=0,"",INDIRECT(NOM_FR_ACCESSOIRES&amp;ADDRESS('PR-tampon'!$E420,COLUMN(REFERENCEMENT_ACCESSOIRES[[#Headers],[FABRICANT/TITULAIRE]])))))</f>
        <v/>
      </c>
      <c r="F454" s="2" t="str">
        <f ca="1">IF('PR-tampon'!E420="","",IF('PR-tampon'!E420=0,"",INDIRECT(NOM_FR_ACCESSOIRES&amp;ADDRESS('PR-tampon'!$E420,COLUMN(REFERENCEMENT_ACCESSOIRES[[#Headers],[TYPE DE DOCUMENT DE REFERENCE]])))))</f>
        <v/>
      </c>
      <c r="G454" s="2" t="str">
        <f ca="1">IF('PR-tampon'!E420="","",IF('PR-tampon'!E420=0,"",INDIRECT(NOM_FR_ACCESSOIRES&amp;ADDRESS('PR-tampon'!$E420,COLUMN(REFERENCEMENT_ACCESSOIRES[[#Headers],[REF]])))))</f>
        <v/>
      </c>
      <c r="H454" s="8" t="str">
        <f ca="1">IF('PR-tampon'!E420="","",IF('PR-tampon'!E420=0,"",INDIRECT(NOM_FR_ACCESSOIRES&amp;ADDRESS('PR-tampon'!$E420,COLUMN(REFERENCEMENT_ACCESSOIRES[[#Headers],[AVIS LIMITE AU]])))))</f>
        <v/>
      </c>
      <c r="I454" s="8" t="str">
        <f ca="1">IF('PR-tampon'!E420="","",IF('PR-tampon'!E420=0,"",INDIRECT(NOM_FR_ACCESSOIRES&amp;ADDRESS('PR-tampon'!$E420,COLUMN(REFERENCEMENT_ACCESSOIRES[[#Headers],[TC/TNC
dans le domaine d''emploi visé]])))))</f>
        <v/>
      </c>
      <c r="J454" s="30" t="str">
        <f ca="1">IF('PR-tampon'!E420="","",IF('PR-tampon'!E420=0,"",INDIRECT(NOM_FR_ACCESSOIRES&amp;ADDRESS('PR-tampon'!$E420,COLUMN(REFERENCEMENT_ACCESSOIRES[[#Headers],[TYPE DE POSE]])))))</f>
        <v/>
      </c>
      <c r="K454" s="30" t="str">
        <f ca="1">IF('PR-tampon'!E420="","",IF('PR-tampon'!E420=0,"",IF(INDIRECT(NOM_FR_ACCESSOIRES&amp;ADDRESS('PR-tampon'!$E420,COLUMN(REFERENCEMENT_ACCESSOIRES[[#Headers],[OBSERVATIONS SUR DOMAINE D''EMPLOI]])))=0,"",INDIRECT(NOM_FR_ACCESSOIRES&amp;ADDRESS('PR-tampon'!$E420,COLUMN(REFERENCEMENT_ACCESSOIRES[[#Headers],[OBSERVATIONS SUR DOMAINE D''EMPLOI]]))))))</f>
        <v/>
      </c>
      <c r="L454" s="30" t="str">
        <f ca="1">IF('PR-tampon'!$E420="","",IF('PR-tampon'!$E420=0,"",INDIRECT(NOM_FR_ACCESSOIRES&amp;ADDRESS('PR-tampon'!$E420,COLUMN(REFERENCEMENT_ACCESSOIRES[[#Headers],[REVETEMENT VISE]])))))</f>
        <v/>
      </c>
      <c r="M454" s="30" t="str">
        <f ca="1">IF('PR-tampon'!$E420="","",IF('PR-tampon'!$E420=0,"",IF(INDIRECT(NOM_FR_ACCESSOIRES&amp;ADDRESS('PR-tampon'!$E420,COLUMN(REFERENCEMENT_ACCESSOIRES[[#Headers],[PRODUITS D''ETANCHEITE]])))=0,"",INDIRECT(NOM_FR_ACCESSOIRES&amp;ADDRESS('PR-tampon'!$E420,COLUMN(REFERENCEMENT_ACCESSOIRES[[#Headers],[PRODUITS D''ETANCHEITE]]))))))</f>
        <v/>
      </c>
      <c r="N454" s="30" t="str">
        <f ca="1">IF('PR-tampon'!$E420="","",IF('PR-tampon'!$E420=0,"",INDIRECT(NOM_FR_ACCESSOIRES&amp;ADDRESS('PR-tampon'!$E420,COLUMN(REFERENCEMENT_ACCESSOIRES[[#Headers],[CHAPE OU MORTIER VISE]])))))</f>
        <v/>
      </c>
      <c r="O454" s="30" t="str">
        <f ca="1">IF('PR-tampon'!$E420="","",IF('PR-tampon'!$E420=0,"",IF(INDIRECT(NOM_FR_ACCESSOIRES&amp;ADDRESS('PR-tampon'!$E420,COLUMN(REFERENCEMENT_ACCESSOIRES[[#Headers],[RESULTAT TYPE ISOLANT]])))=0,"",INDIRECT(NOM_FR_ACCESSOIRES&amp;ADDRESS('PR-tampon'!$E420,COLUMN(REFERENCEMENT_ACCESSOIRES[[#Headers],[RESULTAT TYPE ISOLANT]]))))))</f>
        <v/>
      </c>
    </row>
    <row r="455" spans="2:15" ht="70.150000000000006" customHeight="1" x14ac:dyDescent="0.25">
      <c r="B455" s="8" t="str">
        <f ca="1">IF('PR-tampon'!E421="","",IF('PR-tampon'!E421=0,"",INDIRECT(NOM_FR_ACCESSOIRES&amp;ADDRESS('PR-tampon'!$E421,COLUMN(REFERENCEMENT_ACCESSOIRES[[#Headers],[DATE REFERENCEMENT]])))))</f>
        <v/>
      </c>
      <c r="C455" s="2" t="str">
        <f ca="1">IF('PR-tampon'!E421="","",IF('PR-tampon'!E421=0,"",INDIRECT(NOM_FR_ACCESSOIRES&amp;ADDRESS('PR-tampon'!$E421,COLUMN(REFERENCEMENT_ACCESSOIRES[[#Headers],[TYPE DE PROCEDE]])))))</f>
        <v/>
      </c>
      <c r="D455" s="2" t="str">
        <f ca="1">IF('PR-tampon'!E421="","",IF('PR-tampon'!E421=0,"",INDIRECT(NOM_FR_ACCESSOIRES&amp;ADDRESS('PR-tampon'!$E421,COLUMN(REFERENCEMENT_ACCESSOIRES[[#Headers],[NOM COMMERCIAL DU PROCEDE]])))))</f>
        <v/>
      </c>
      <c r="E455" s="2" t="str">
        <f ca="1">IF('PR-tampon'!E421="","",IF('PR-tampon'!E421=0,"",INDIRECT(NOM_FR_ACCESSOIRES&amp;ADDRESS('PR-tampon'!$E421,COLUMN(REFERENCEMENT_ACCESSOIRES[[#Headers],[FABRICANT/TITULAIRE]])))))</f>
        <v/>
      </c>
      <c r="F455" s="2" t="str">
        <f ca="1">IF('PR-tampon'!E421="","",IF('PR-tampon'!E421=0,"",INDIRECT(NOM_FR_ACCESSOIRES&amp;ADDRESS('PR-tampon'!$E421,COLUMN(REFERENCEMENT_ACCESSOIRES[[#Headers],[TYPE DE DOCUMENT DE REFERENCE]])))))</f>
        <v/>
      </c>
      <c r="G455" s="2" t="str">
        <f ca="1">IF('PR-tampon'!E421="","",IF('PR-tampon'!E421=0,"",INDIRECT(NOM_FR_ACCESSOIRES&amp;ADDRESS('PR-tampon'!$E421,COLUMN(REFERENCEMENT_ACCESSOIRES[[#Headers],[REF]])))))</f>
        <v/>
      </c>
      <c r="H455" s="8" t="str">
        <f ca="1">IF('PR-tampon'!E421="","",IF('PR-tampon'!E421=0,"",INDIRECT(NOM_FR_ACCESSOIRES&amp;ADDRESS('PR-tampon'!$E421,COLUMN(REFERENCEMENT_ACCESSOIRES[[#Headers],[AVIS LIMITE AU]])))))</f>
        <v/>
      </c>
      <c r="I455" s="8" t="str">
        <f ca="1">IF('PR-tampon'!E421="","",IF('PR-tampon'!E421=0,"",INDIRECT(NOM_FR_ACCESSOIRES&amp;ADDRESS('PR-tampon'!$E421,COLUMN(REFERENCEMENT_ACCESSOIRES[[#Headers],[TC/TNC
dans le domaine d''emploi visé]])))))</f>
        <v/>
      </c>
      <c r="J455" s="30" t="str">
        <f ca="1">IF('PR-tampon'!E421="","",IF('PR-tampon'!E421=0,"",INDIRECT(NOM_FR_ACCESSOIRES&amp;ADDRESS('PR-tampon'!$E421,COLUMN(REFERENCEMENT_ACCESSOIRES[[#Headers],[TYPE DE POSE]])))))</f>
        <v/>
      </c>
      <c r="K455" s="30" t="str">
        <f ca="1">IF('PR-tampon'!E421="","",IF('PR-tampon'!E421=0,"",IF(INDIRECT(NOM_FR_ACCESSOIRES&amp;ADDRESS('PR-tampon'!$E421,COLUMN(REFERENCEMENT_ACCESSOIRES[[#Headers],[OBSERVATIONS SUR DOMAINE D''EMPLOI]])))=0,"",INDIRECT(NOM_FR_ACCESSOIRES&amp;ADDRESS('PR-tampon'!$E421,COLUMN(REFERENCEMENT_ACCESSOIRES[[#Headers],[OBSERVATIONS SUR DOMAINE D''EMPLOI]]))))))</f>
        <v/>
      </c>
      <c r="L455" s="30" t="str">
        <f ca="1">IF('PR-tampon'!$E421="","",IF('PR-tampon'!$E421=0,"",INDIRECT(NOM_FR_ACCESSOIRES&amp;ADDRESS('PR-tampon'!$E421,COLUMN(REFERENCEMENT_ACCESSOIRES[[#Headers],[REVETEMENT VISE]])))))</f>
        <v/>
      </c>
      <c r="M455" s="30" t="str">
        <f ca="1">IF('PR-tampon'!$E421="","",IF('PR-tampon'!$E421=0,"",IF(INDIRECT(NOM_FR_ACCESSOIRES&amp;ADDRESS('PR-tampon'!$E421,COLUMN(REFERENCEMENT_ACCESSOIRES[[#Headers],[PRODUITS D''ETANCHEITE]])))=0,"",INDIRECT(NOM_FR_ACCESSOIRES&amp;ADDRESS('PR-tampon'!$E421,COLUMN(REFERENCEMENT_ACCESSOIRES[[#Headers],[PRODUITS D''ETANCHEITE]]))))))</f>
        <v/>
      </c>
      <c r="N455" s="30" t="str">
        <f ca="1">IF('PR-tampon'!$E421="","",IF('PR-tampon'!$E421=0,"",INDIRECT(NOM_FR_ACCESSOIRES&amp;ADDRESS('PR-tampon'!$E421,COLUMN(REFERENCEMENT_ACCESSOIRES[[#Headers],[CHAPE OU MORTIER VISE]])))))</f>
        <v/>
      </c>
      <c r="O455" s="30" t="str">
        <f ca="1">IF('PR-tampon'!$E421="","",IF('PR-tampon'!$E421=0,"",IF(INDIRECT(NOM_FR_ACCESSOIRES&amp;ADDRESS('PR-tampon'!$E421,COLUMN(REFERENCEMENT_ACCESSOIRES[[#Headers],[RESULTAT TYPE ISOLANT]])))=0,"",INDIRECT(NOM_FR_ACCESSOIRES&amp;ADDRESS('PR-tampon'!$E421,COLUMN(REFERENCEMENT_ACCESSOIRES[[#Headers],[RESULTAT TYPE ISOLANT]]))))))</f>
        <v/>
      </c>
    </row>
    <row r="456" spans="2:15" ht="70.150000000000006" customHeight="1" x14ac:dyDescent="0.25">
      <c r="B456" s="8" t="str">
        <f ca="1">IF('PR-tampon'!E422="","",IF('PR-tampon'!E422=0,"",INDIRECT(NOM_FR_ACCESSOIRES&amp;ADDRESS('PR-tampon'!$E422,COLUMN(REFERENCEMENT_ACCESSOIRES[[#Headers],[DATE REFERENCEMENT]])))))</f>
        <v/>
      </c>
      <c r="C456" s="2" t="str">
        <f ca="1">IF('PR-tampon'!E422="","",IF('PR-tampon'!E422=0,"",INDIRECT(NOM_FR_ACCESSOIRES&amp;ADDRESS('PR-tampon'!$E422,COLUMN(REFERENCEMENT_ACCESSOIRES[[#Headers],[TYPE DE PROCEDE]])))))</f>
        <v/>
      </c>
      <c r="D456" s="2" t="str">
        <f ca="1">IF('PR-tampon'!E422="","",IF('PR-tampon'!E422=0,"",INDIRECT(NOM_FR_ACCESSOIRES&amp;ADDRESS('PR-tampon'!$E422,COLUMN(REFERENCEMENT_ACCESSOIRES[[#Headers],[NOM COMMERCIAL DU PROCEDE]])))))</f>
        <v/>
      </c>
      <c r="E456" s="2" t="str">
        <f ca="1">IF('PR-tampon'!E422="","",IF('PR-tampon'!E422=0,"",INDIRECT(NOM_FR_ACCESSOIRES&amp;ADDRESS('PR-tampon'!$E422,COLUMN(REFERENCEMENT_ACCESSOIRES[[#Headers],[FABRICANT/TITULAIRE]])))))</f>
        <v/>
      </c>
      <c r="F456" s="2" t="str">
        <f ca="1">IF('PR-tampon'!E422="","",IF('PR-tampon'!E422=0,"",INDIRECT(NOM_FR_ACCESSOIRES&amp;ADDRESS('PR-tampon'!$E422,COLUMN(REFERENCEMENT_ACCESSOIRES[[#Headers],[TYPE DE DOCUMENT DE REFERENCE]])))))</f>
        <v/>
      </c>
      <c r="G456" s="2" t="str">
        <f ca="1">IF('PR-tampon'!E422="","",IF('PR-tampon'!E422=0,"",INDIRECT(NOM_FR_ACCESSOIRES&amp;ADDRESS('PR-tampon'!$E422,COLUMN(REFERENCEMENT_ACCESSOIRES[[#Headers],[REF]])))))</f>
        <v/>
      </c>
      <c r="H456" s="8" t="str">
        <f ca="1">IF('PR-tampon'!E422="","",IF('PR-tampon'!E422=0,"",INDIRECT(NOM_FR_ACCESSOIRES&amp;ADDRESS('PR-tampon'!$E422,COLUMN(REFERENCEMENT_ACCESSOIRES[[#Headers],[AVIS LIMITE AU]])))))</f>
        <v/>
      </c>
      <c r="I456" s="8" t="str">
        <f ca="1">IF('PR-tampon'!E422="","",IF('PR-tampon'!E422=0,"",INDIRECT(NOM_FR_ACCESSOIRES&amp;ADDRESS('PR-tampon'!$E422,COLUMN(REFERENCEMENT_ACCESSOIRES[[#Headers],[TC/TNC
dans le domaine d''emploi visé]])))))</f>
        <v/>
      </c>
      <c r="J456" s="30" t="str">
        <f ca="1">IF('PR-tampon'!E422="","",IF('PR-tampon'!E422=0,"",INDIRECT(NOM_FR_ACCESSOIRES&amp;ADDRESS('PR-tampon'!$E422,COLUMN(REFERENCEMENT_ACCESSOIRES[[#Headers],[TYPE DE POSE]])))))</f>
        <v/>
      </c>
      <c r="K456" s="30" t="str">
        <f ca="1">IF('PR-tampon'!E422="","",IF('PR-tampon'!E422=0,"",IF(INDIRECT(NOM_FR_ACCESSOIRES&amp;ADDRESS('PR-tampon'!$E422,COLUMN(REFERENCEMENT_ACCESSOIRES[[#Headers],[OBSERVATIONS SUR DOMAINE D''EMPLOI]])))=0,"",INDIRECT(NOM_FR_ACCESSOIRES&amp;ADDRESS('PR-tampon'!$E422,COLUMN(REFERENCEMENT_ACCESSOIRES[[#Headers],[OBSERVATIONS SUR DOMAINE D''EMPLOI]]))))))</f>
        <v/>
      </c>
      <c r="L456" s="30" t="str">
        <f ca="1">IF('PR-tampon'!$E422="","",IF('PR-tampon'!$E422=0,"",INDIRECT(NOM_FR_ACCESSOIRES&amp;ADDRESS('PR-tampon'!$E422,COLUMN(REFERENCEMENT_ACCESSOIRES[[#Headers],[REVETEMENT VISE]])))))</f>
        <v/>
      </c>
      <c r="M456" s="30" t="str">
        <f ca="1">IF('PR-tampon'!$E422="","",IF('PR-tampon'!$E422=0,"",IF(INDIRECT(NOM_FR_ACCESSOIRES&amp;ADDRESS('PR-tampon'!$E422,COLUMN(REFERENCEMENT_ACCESSOIRES[[#Headers],[PRODUITS D''ETANCHEITE]])))=0,"",INDIRECT(NOM_FR_ACCESSOIRES&amp;ADDRESS('PR-tampon'!$E422,COLUMN(REFERENCEMENT_ACCESSOIRES[[#Headers],[PRODUITS D''ETANCHEITE]]))))))</f>
        <v/>
      </c>
      <c r="N456" s="30" t="str">
        <f ca="1">IF('PR-tampon'!$E422="","",IF('PR-tampon'!$E422=0,"",INDIRECT(NOM_FR_ACCESSOIRES&amp;ADDRESS('PR-tampon'!$E422,COLUMN(REFERENCEMENT_ACCESSOIRES[[#Headers],[CHAPE OU MORTIER VISE]])))))</f>
        <v/>
      </c>
      <c r="O456" s="30" t="str">
        <f ca="1">IF('PR-tampon'!$E422="","",IF('PR-tampon'!$E422=0,"",IF(INDIRECT(NOM_FR_ACCESSOIRES&amp;ADDRESS('PR-tampon'!$E422,COLUMN(REFERENCEMENT_ACCESSOIRES[[#Headers],[RESULTAT TYPE ISOLANT]])))=0,"",INDIRECT(NOM_FR_ACCESSOIRES&amp;ADDRESS('PR-tampon'!$E422,COLUMN(REFERENCEMENT_ACCESSOIRES[[#Headers],[RESULTAT TYPE ISOLANT]]))))))</f>
        <v/>
      </c>
    </row>
    <row r="457" spans="2:15" ht="70.150000000000006" customHeight="1" x14ac:dyDescent="0.25">
      <c r="B457" s="8" t="str">
        <f ca="1">IF('PR-tampon'!E423="","",IF('PR-tampon'!E423=0,"",INDIRECT(NOM_FR_ACCESSOIRES&amp;ADDRESS('PR-tampon'!$E423,COLUMN(REFERENCEMENT_ACCESSOIRES[[#Headers],[DATE REFERENCEMENT]])))))</f>
        <v/>
      </c>
      <c r="C457" s="2" t="str">
        <f ca="1">IF('PR-tampon'!E423="","",IF('PR-tampon'!E423=0,"",INDIRECT(NOM_FR_ACCESSOIRES&amp;ADDRESS('PR-tampon'!$E423,COLUMN(REFERENCEMENT_ACCESSOIRES[[#Headers],[TYPE DE PROCEDE]])))))</f>
        <v/>
      </c>
      <c r="D457" s="2" t="str">
        <f ca="1">IF('PR-tampon'!E423="","",IF('PR-tampon'!E423=0,"",INDIRECT(NOM_FR_ACCESSOIRES&amp;ADDRESS('PR-tampon'!$E423,COLUMN(REFERENCEMENT_ACCESSOIRES[[#Headers],[NOM COMMERCIAL DU PROCEDE]])))))</f>
        <v/>
      </c>
      <c r="E457" s="2" t="str">
        <f ca="1">IF('PR-tampon'!E423="","",IF('PR-tampon'!E423=0,"",INDIRECT(NOM_FR_ACCESSOIRES&amp;ADDRESS('PR-tampon'!$E423,COLUMN(REFERENCEMENT_ACCESSOIRES[[#Headers],[FABRICANT/TITULAIRE]])))))</f>
        <v/>
      </c>
      <c r="F457" s="2" t="str">
        <f ca="1">IF('PR-tampon'!E423="","",IF('PR-tampon'!E423=0,"",INDIRECT(NOM_FR_ACCESSOIRES&amp;ADDRESS('PR-tampon'!$E423,COLUMN(REFERENCEMENT_ACCESSOIRES[[#Headers],[TYPE DE DOCUMENT DE REFERENCE]])))))</f>
        <v/>
      </c>
      <c r="G457" s="2" t="str">
        <f ca="1">IF('PR-tampon'!E423="","",IF('PR-tampon'!E423=0,"",INDIRECT(NOM_FR_ACCESSOIRES&amp;ADDRESS('PR-tampon'!$E423,COLUMN(REFERENCEMENT_ACCESSOIRES[[#Headers],[REF]])))))</f>
        <v/>
      </c>
      <c r="H457" s="8" t="str">
        <f ca="1">IF('PR-tampon'!E423="","",IF('PR-tampon'!E423=0,"",INDIRECT(NOM_FR_ACCESSOIRES&amp;ADDRESS('PR-tampon'!$E423,COLUMN(REFERENCEMENT_ACCESSOIRES[[#Headers],[AVIS LIMITE AU]])))))</f>
        <v/>
      </c>
      <c r="I457" s="8" t="str">
        <f ca="1">IF('PR-tampon'!E423="","",IF('PR-tampon'!E423=0,"",INDIRECT(NOM_FR_ACCESSOIRES&amp;ADDRESS('PR-tampon'!$E423,COLUMN(REFERENCEMENT_ACCESSOIRES[[#Headers],[TC/TNC
dans le domaine d''emploi visé]])))))</f>
        <v/>
      </c>
      <c r="J457" s="30" t="str">
        <f ca="1">IF('PR-tampon'!E423="","",IF('PR-tampon'!E423=0,"",INDIRECT(NOM_FR_ACCESSOIRES&amp;ADDRESS('PR-tampon'!$E423,COLUMN(REFERENCEMENT_ACCESSOIRES[[#Headers],[TYPE DE POSE]])))))</f>
        <v/>
      </c>
      <c r="K457" s="30" t="str">
        <f ca="1">IF('PR-tampon'!E423="","",IF('PR-tampon'!E423=0,"",IF(INDIRECT(NOM_FR_ACCESSOIRES&amp;ADDRESS('PR-tampon'!$E423,COLUMN(REFERENCEMENT_ACCESSOIRES[[#Headers],[OBSERVATIONS SUR DOMAINE D''EMPLOI]])))=0,"",INDIRECT(NOM_FR_ACCESSOIRES&amp;ADDRESS('PR-tampon'!$E423,COLUMN(REFERENCEMENT_ACCESSOIRES[[#Headers],[OBSERVATIONS SUR DOMAINE D''EMPLOI]]))))))</f>
        <v/>
      </c>
      <c r="L457" s="30" t="str">
        <f ca="1">IF('PR-tampon'!$E423="","",IF('PR-tampon'!$E423=0,"",INDIRECT(NOM_FR_ACCESSOIRES&amp;ADDRESS('PR-tampon'!$E423,COLUMN(REFERENCEMENT_ACCESSOIRES[[#Headers],[REVETEMENT VISE]])))))</f>
        <v/>
      </c>
      <c r="M457" s="30" t="str">
        <f ca="1">IF('PR-tampon'!$E423="","",IF('PR-tampon'!$E423=0,"",IF(INDIRECT(NOM_FR_ACCESSOIRES&amp;ADDRESS('PR-tampon'!$E423,COLUMN(REFERENCEMENT_ACCESSOIRES[[#Headers],[PRODUITS D''ETANCHEITE]])))=0,"",INDIRECT(NOM_FR_ACCESSOIRES&amp;ADDRESS('PR-tampon'!$E423,COLUMN(REFERENCEMENT_ACCESSOIRES[[#Headers],[PRODUITS D''ETANCHEITE]]))))))</f>
        <v/>
      </c>
      <c r="N457" s="30" t="str">
        <f ca="1">IF('PR-tampon'!$E423="","",IF('PR-tampon'!$E423=0,"",INDIRECT(NOM_FR_ACCESSOIRES&amp;ADDRESS('PR-tampon'!$E423,COLUMN(REFERENCEMENT_ACCESSOIRES[[#Headers],[CHAPE OU MORTIER VISE]])))))</f>
        <v/>
      </c>
      <c r="O457" s="30" t="str">
        <f ca="1">IF('PR-tampon'!$E423="","",IF('PR-tampon'!$E423=0,"",IF(INDIRECT(NOM_FR_ACCESSOIRES&amp;ADDRESS('PR-tampon'!$E423,COLUMN(REFERENCEMENT_ACCESSOIRES[[#Headers],[RESULTAT TYPE ISOLANT]])))=0,"",INDIRECT(NOM_FR_ACCESSOIRES&amp;ADDRESS('PR-tampon'!$E423,COLUMN(REFERENCEMENT_ACCESSOIRES[[#Headers],[RESULTAT TYPE ISOLANT]]))))))</f>
        <v/>
      </c>
    </row>
    <row r="458" spans="2:15" ht="70.150000000000006" customHeight="1" x14ac:dyDescent="0.25">
      <c r="B458" s="8" t="str">
        <f ca="1">IF('PR-tampon'!E424="","",IF('PR-tampon'!E424=0,"",INDIRECT(NOM_FR_ACCESSOIRES&amp;ADDRESS('PR-tampon'!$E424,COLUMN(REFERENCEMENT_ACCESSOIRES[[#Headers],[DATE REFERENCEMENT]])))))</f>
        <v/>
      </c>
      <c r="C458" s="2" t="str">
        <f ca="1">IF('PR-tampon'!E424="","",IF('PR-tampon'!E424=0,"",INDIRECT(NOM_FR_ACCESSOIRES&amp;ADDRESS('PR-tampon'!$E424,COLUMN(REFERENCEMENT_ACCESSOIRES[[#Headers],[TYPE DE PROCEDE]])))))</f>
        <v/>
      </c>
      <c r="D458" s="2" t="str">
        <f ca="1">IF('PR-tampon'!E424="","",IF('PR-tampon'!E424=0,"",INDIRECT(NOM_FR_ACCESSOIRES&amp;ADDRESS('PR-tampon'!$E424,COLUMN(REFERENCEMENT_ACCESSOIRES[[#Headers],[NOM COMMERCIAL DU PROCEDE]])))))</f>
        <v/>
      </c>
      <c r="E458" s="2" t="str">
        <f ca="1">IF('PR-tampon'!E424="","",IF('PR-tampon'!E424=0,"",INDIRECT(NOM_FR_ACCESSOIRES&amp;ADDRESS('PR-tampon'!$E424,COLUMN(REFERENCEMENT_ACCESSOIRES[[#Headers],[FABRICANT/TITULAIRE]])))))</f>
        <v/>
      </c>
      <c r="F458" s="2" t="str">
        <f ca="1">IF('PR-tampon'!E424="","",IF('PR-tampon'!E424=0,"",INDIRECT(NOM_FR_ACCESSOIRES&amp;ADDRESS('PR-tampon'!$E424,COLUMN(REFERENCEMENT_ACCESSOIRES[[#Headers],[TYPE DE DOCUMENT DE REFERENCE]])))))</f>
        <v/>
      </c>
      <c r="G458" s="2" t="str">
        <f ca="1">IF('PR-tampon'!E424="","",IF('PR-tampon'!E424=0,"",INDIRECT(NOM_FR_ACCESSOIRES&amp;ADDRESS('PR-tampon'!$E424,COLUMN(REFERENCEMENT_ACCESSOIRES[[#Headers],[REF]])))))</f>
        <v/>
      </c>
      <c r="H458" s="8" t="str">
        <f ca="1">IF('PR-tampon'!E424="","",IF('PR-tampon'!E424=0,"",INDIRECT(NOM_FR_ACCESSOIRES&amp;ADDRESS('PR-tampon'!$E424,COLUMN(REFERENCEMENT_ACCESSOIRES[[#Headers],[AVIS LIMITE AU]])))))</f>
        <v/>
      </c>
      <c r="I458" s="8" t="str">
        <f ca="1">IF('PR-tampon'!E424="","",IF('PR-tampon'!E424=0,"",INDIRECT(NOM_FR_ACCESSOIRES&amp;ADDRESS('PR-tampon'!$E424,COLUMN(REFERENCEMENT_ACCESSOIRES[[#Headers],[TC/TNC
dans le domaine d''emploi visé]])))))</f>
        <v/>
      </c>
      <c r="J458" s="30" t="str">
        <f ca="1">IF('PR-tampon'!E424="","",IF('PR-tampon'!E424=0,"",INDIRECT(NOM_FR_ACCESSOIRES&amp;ADDRESS('PR-tampon'!$E424,COLUMN(REFERENCEMENT_ACCESSOIRES[[#Headers],[TYPE DE POSE]])))))</f>
        <v/>
      </c>
      <c r="K458" s="30" t="str">
        <f ca="1">IF('PR-tampon'!E424="","",IF('PR-tampon'!E424=0,"",IF(INDIRECT(NOM_FR_ACCESSOIRES&amp;ADDRESS('PR-tampon'!$E424,COLUMN(REFERENCEMENT_ACCESSOIRES[[#Headers],[OBSERVATIONS SUR DOMAINE D''EMPLOI]])))=0,"",INDIRECT(NOM_FR_ACCESSOIRES&amp;ADDRESS('PR-tampon'!$E424,COLUMN(REFERENCEMENT_ACCESSOIRES[[#Headers],[OBSERVATIONS SUR DOMAINE D''EMPLOI]]))))))</f>
        <v/>
      </c>
      <c r="L458" s="30" t="str">
        <f ca="1">IF('PR-tampon'!$E424="","",IF('PR-tampon'!$E424=0,"",INDIRECT(NOM_FR_ACCESSOIRES&amp;ADDRESS('PR-tampon'!$E424,COLUMN(REFERENCEMENT_ACCESSOIRES[[#Headers],[REVETEMENT VISE]])))))</f>
        <v/>
      </c>
      <c r="M458" s="30" t="str">
        <f ca="1">IF('PR-tampon'!$E424="","",IF('PR-tampon'!$E424=0,"",IF(INDIRECT(NOM_FR_ACCESSOIRES&amp;ADDRESS('PR-tampon'!$E424,COLUMN(REFERENCEMENT_ACCESSOIRES[[#Headers],[PRODUITS D''ETANCHEITE]])))=0,"",INDIRECT(NOM_FR_ACCESSOIRES&amp;ADDRESS('PR-tampon'!$E424,COLUMN(REFERENCEMENT_ACCESSOIRES[[#Headers],[PRODUITS D''ETANCHEITE]]))))))</f>
        <v/>
      </c>
      <c r="N458" s="30" t="str">
        <f ca="1">IF('PR-tampon'!$E424="","",IF('PR-tampon'!$E424=0,"",INDIRECT(NOM_FR_ACCESSOIRES&amp;ADDRESS('PR-tampon'!$E424,COLUMN(REFERENCEMENT_ACCESSOIRES[[#Headers],[CHAPE OU MORTIER VISE]])))))</f>
        <v/>
      </c>
      <c r="O458" s="30" t="str">
        <f ca="1">IF('PR-tampon'!$E424="","",IF('PR-tampon'!$E424=0,"",IF(INDIRECT(NOM_FR_ACCESSOIRES&amp;ADDRESS('PR-tampon'!$E424,COLUMN(REFERENCEMENT_ACCESSOIRES[[#Headers],[RESULTAT TYPE ISOLANT]])))=0,"",INDIRECT(NOM_FR_ACCESSOIRES&amp;ADDRESS('PR-tampon'!$E424,COLUMN(REFERENCEMENT_ACCESSOIRES[[#Headers],[RESULTAT TYPE ISOLANT]]))))))</f>
        <v/>
      </c>
    </row>
    <row r="459" spans="2:15" ht="70.150000000000006" customHeight="1" x14ac:dyDescent="0.25">
      <c r="B459" s="8" t="str">
        <f ca="1">IF('PR-tampon'!E425="","",IF('PR-tampon'!E425=0,"",INDIRECT(NOM_FR_ACCESSOIRES&amp;ADDRESS('PR-tampon'!$E425,COLUMN(REFERENCEMENT_ACCESSOIRES[[#Headers],[DATE REFERENCEMENT]])))))</f>
        <v/>
      </c>
      <c r="C459" s="2" t="str">
        <f ca="1">IF('PR-tampon'!E425="","",IF('PR-tampon'!E425=0,"",INDIRECT(NOM_FR_ACCESSOIRES&amp;ADDRESS('PR-tampon'!$E425,COLUMN(REFERENCEMENT_ACCESSOIRES[[#Headers],[TYPE DE PROCEDE]])))))</f>
        <v/>
      </c>
      <c r="D459" s="2" t="str">
        <f ca="1">IF('PR-tampon'!E425="","",IF('PR-tampon'!E425=0,"",INDIRECT(NOM_FR_ACCESSOIRES&amp;ADDRESS('PR-tampon'!$E425,COLUMN(REFERENCEMENT_ACCESSOIRES[[#Headers],[NOM COMMERCIAL DU PROCEDE]])))))</f>
        <v/>
      </c>
      <c r="E459" s="2" t="str">
        <f ca="1">IF('PR-tampon'!E425="","",IF('PR-tampon'!E425=0,"",INDIRECT(NOM_FR_ACCESSOIRES&amp;ADDRESS('PR-tampon'!$E425,COLUMN(REFERENCEMENT_ACCESSOIRES[[#Headers],[FABRICANT/TITULAIRE]])))))</f>
        <v/>
      </c>
      <c r="F459" s="2" t="str">
        <f ca="1">IF('PR-tampon'!E425="","",IF('PR-tampon'!E425=0,"",INDIRECT(NOM_FR_ACCESSOIRES&amp;ADDRESS('PR-tampon'!$E425,COLUMN(REFERENCEMENT_ACCESSOIRES[[#Headers],[TYPE DE DOCUMENT DE REFERENCE]])))))</f>
        <v/>
      </c>
      <c r="G459" s="2" t="str">
        <f ca="1">IF('PR-tampon'!E425="","",IF('PR-tampon'!E425=0,"",INDIRECT(NOM_FR_ACCESSOIRES&amp;ADDRESS('PR-tampon'!$E425,COLUMN(REFERENCEMENT_ACCESSOIRES[[#Headers],[REF]])))))</f>
        <v/>
      </c>
      <c r="H459" s="8" t="str">
        <f ca="1">IF('PR-tampon'!E425="","",IF('PR-tampon'!E425=0,"",INDIRECT(NOM_FR_ACCESSOIRES&amp;ADDRESS('PR-tampon'!$E425,COLUMN(REFERENCEMENT_ACCESSOIRES[[#Headers],[AVIS LIMITE AU]])))))</f>
        <v/>
      </c>
      <c r="I459" s="8" t="str">
        <f ca="1">IF('PR-tampon'!E425="","",IF('PR-tampon'!E425=0,"",INDIRECT(NOM_FR_ACCESSOIRES&amp;ADDRESS('PR-tampon'!$E425,COLUMN(REFERENCEMENT_ACCESSOIRES[[#Headers],[TC/TNC
dans le domaine d''emploi visé]])))))</f>
        <v/>
      </c>
      <c r="J459" s="30" t="str">
        <f ca="1">IF('PR-tampon'!E425="","",IF('PR-tampon'!E425=0,"",INDIRECT(NOM_FR_ACCESSOIRES&amp;ADDRESS('PR-tampon'!$E425,COLUMN(REFERENCEMENT_ACCESSOIRES[[#Headers],[TYPE DE POSE]])))))</f>
        <v/>
      </c>
      <c r="K459" s="30" t="str">
        <f ca="1">IF('PR-tampon'!E425="","",IF('PR-tampon'!E425=0,"",IF(INDIRECT(NOM_FR_ACCESSOIRES&amp;ADDRESS('PR-tampon'!$E425,COLUMN(REFERENCEMENT_ACCESSOIRES[[#Headers],[OBSERVATIONS SUR DOMAINE D''EMPLOI]])))=0,"",INDIRECT(NOM_FR_ACCESSOIRES&amp;ADDRESS('PR-tampon'!$E425,COLUMN(REFERENCEMENT_ACCESSOIRES[[#Headers],[OBSERVATIONS SUR DOMAINE D''EMPLOI]]))))))</f>
        <v/>
      </c>
      <c r="L459" s="30" t="str">
        <f ca="1">IF('PR-tampon'!$E425="","",IF('PR-tampon'!$E425=0,"",INDIRECT(NOM_FR_ACCESSOIRES&amp;ADDRESS('PR-tampon'!$E425,COLUMN(REFERENCEMENT_ACCESSOIRES[[#Headers],[REVETEMENT VISE]])))))</f>
        <v/>
      </c>
      <c r="M459" s="30" t="str">
        <f ca="1">IF('PR-tampon'!$E425="","",IF('PR-tampon'!$E425=0,"",IF(INDIRECT(NOM_FR_ACCESSOIRES&amp;ADDRESS('PR-tampon'!$E425,COLUMN(REFERENCEMENT_ACCESSOIRES[[#Headers],[PRODUITS D''ETANCHEITE]])))=0,"",INDIRECT(NOM_FR_ACCESSOIRES&amp;ADDRESS('PR-tampon'!$E425,COLUMN(REFERENCEMENT_ACCESSOIRES[[#Headers],[PRODUITS D''ETANCHEITE]]))))))</f>
        <v/>
      </c>
      <c r="N459" s="30" t="str">
        <f ca="1">IF('PR-tampon'!$E425="","",IF('PR-tampon'!$E425=0,"",INDIRECT(NOM_FR_ACCESSOIRES&amp;ADDRESS('PR-tampon'!$E425,COLUMN(REFERENCEMENT_ACCESSOIRES[[#Headers],[CHAPE OU MORTIER VISE]])))))</f>
        <v/>
      </c>
      <c r="O459" s="30" t="str">
        <f ca="1">IF('PR-tampon'!$E425="","",IF('PR-tampon'!$E425=0,"",IF(INDIRECT(NOM_FR_ACCESSOIRES&amp;ADDRESS('PR-tampon'!$E425,COLUMN(REFERENCEMENT_ACCESSOIRES[[#Headers],[RESULTAT TYPE ISOLANT]])))=0,"",INDIRECT(NOM_FR_ACCESSOIRES&amp;ADDRESS('PR-tampon'!$E425,COLUMN(REFERENCEMENT_ACCESSOIRES[[#Headers],[RESULTAT TYPE ISOLANT]]))))))</f>
        <v/>
      </c>
    </row>
    <row r="460" spans="2:15" ht="70.150000000000006" customHeight="1" x14ac:dyDescent="0.25">
      <c r="B460" s="8" t="str">
        <f ca="1">IF('PR-tampon'!E426="","",IF('PR-tampon'!E426=0,"",INDIRECT(NOM_FR_ACCESSOIRES&amp;ADDRESS('PR-tampon'!$E426,COLUMN(REFERENCEMENT_ACCESSOIRES[[#Headers],[DATE REFERENCEMENT]])))))</f>
        <v/>
      </c>
      <c r="C460" s="2" t="str">
        <f ca="1">IF('PR-tampon'!E426="","",IF('PR-tampon'!E426=0,"",INDIRECT(NOM_FR_ACCESSOIRES&amp;ADDRESS('PR-tampon'!$E426,COLUMN(REFERENCEMENT_ACCESSOIRES[[#Headers],[TYPE DE PROCEDE]])))))</f>
        <v/>
      </c>
      <c r="D460" s="2" t="str">
        <f ca="1">IF('PR-tampon'!E426="","",IF('PR-tampon'!E426=0,"",INDIRECT(NOM_FR_ACCESSOIRES&amp;ADDRESS('PR-tampon'!$E426,COLUMN(REFERENCEMENT_ACCESSOIRES[[#Headers],[NOM COMMERCIAL DU PROCEDE]])))))</f>
        <v/>
      </c>
      <c r="E460" s="2" t="str">
        <f ca="1">IF('PR-tampon'!E426="","",IF('PR-tampon'!E426=0,"",INDIRECT(NOM_FR_ACCESSOIRES&amp;ADDRESS('PR-tampon'!$E426,COLUMN(REFERENCEMENT_ACCESSOIRES[[#Headers],[FABRICANT/TITULAIRE]])))))</f>
        <v/>
      </c>
      <c r="F460" s="2" t="str">
        <f ca="1">IF('PR-tampon'!E426="","",IF('PR-tampon'!E426=0,"",INDIRECT(NOM_FR_ACCESSOIRES&amp;ADDRESS('PR-tampon'!$E426,COLUMN(REFERENCEMENT_ACCESSOIRES[[#Headers],[TYPE DE DOCUMENT DE REFERENCE]])))))</f>
        <v/>
      </c>
      <c r="G460" s="2" t="str">
        <f ca="1">IF('PR-tampon'!E426="","",IF('PR-tampon'!E426=0,"",INDIRECT(NOM_FR_ACCESSOIRES&amp;ADDRESS('PR-tampon'!$E426,COLUMN(REFERENCEMENT_ACCESSOIRES[[#Headers],[REF]])))))</f>
        <v/>
      </c>
      <c r="H460" s="8" t="str">
        <f ca="1">IF('PR-tampon'!E426="","",IF('PR-tampon'!E426=0,"",INDIRECT(NOM_FR_ACCESSOIRES&amp;ADDRESS('PR-tampon'!$E426,COLUMN(REFERENCEMENT_ACCESSOIRES[[#Headers],[AVIS LIMITE AU]])))))</f>
        <v/>
      </c>
      <c r="I460" s="8" t="str">
        <f ca="1">IF('PR-tampon'!E426="","",IF('PR-tampon'!E426=0,"",INDIRECT(NOM_FR_ACCESSOIRES&amp;ADDRESS('PR-tampon'!$E426,COLUMN(REFERENCEMENT_ACCESSOIRES[[#Headers],[TC/TNC
dans le domaine d''emploi visé]])))))</f>
        <v/>
      </c>
      <c r="J460" s="30" t="str">
        <f ca="1">IF('PR-tampon'!E426="","",IF('PR-tampon'!E426=0,"",INDIRECT(NOM_FR_ACCESSOIRES&amp;ADDRESS('PR-tampon'!$E426,COLUMN(REFERENCEMENT_ACCESSOIRES[[#Headers],[TYPE DE POSE]])))))</f>
        <v/>
      </c>
      <c r="K460" s="30" t="str">
        <f ca="1">IF('PR-tampon'!E426="","",IF('PR-tampon'!E426=0,"",IF(INDIRECT(NOM_FR_ACCESSOIRES&amp;ADDRESS('PR-tampon'!$E426,COLUMN(REFERENCEMENT_ACCESSOIRES[[#Headers],[OBSERVATIONS SUR DOMAINE D''EMPLOI]])))=0,"",INDIRECT(NOM_FR_ACCESSOIRES&amp;ADDRESS('PR-tampon'!$E426,COLUMN(REFERENCEMENT_ACCESSOIRES[[#Headers],[OBSERVATIONS SUR DOMAINE D''EMPLOI]]))))))</f>
        <v/>
      </c>
      <c r="L460" s="30" t="str">
        <f ca="1">IF('PR-tampon'!$E426="","",IF('PR-tampon'!$E426=0,"",INDIRECT(NOM_FR_ACCESSOIRES&amp;ADDRESS('PR-tampon'!$E426,COLUMN(REFERENCEMENT_ACCESSOIRES[[#Headers],[REVETEMENT VISE]])))))</f>
        <v/>
      </c>
      <c r="M460" s="30" t="str">
        <f ca="1">IF('PR-tampon'!$E426="","",IF('PR-tampon'!$E426=0,"",IF(INDIRECT(NOM_FR_ACCESSOIRES&amp;ADDRESS('PR-tampon'!$E426,COLUMN(REFERENCEMENT_ACCESSOIRES[[#Headers],[PRODUITS D''ETANCHEITE]])))=0,"",INDIRECT(NOM_FR_ACCESSOIRES&amp;ADDRESS('PR-tampon'!$E426,COLUMN(REFERENCEMENT_ACCESSOIRES[[#Headers],[PRODUITS D''ETANCHEITE]]))))))</f>
        <v/>
      </c>
      <c r="N460" s="30" t="str">
        <f ca="1">IF('PR-tampon'!$E426="","",IF('PR-tampon'!$E426=0,"",INDIRECT(NOM_FR_ACCESSOIRES&amp;ADDRESS('PR-tampon'!$E426,COLUMN(REFERENCEMENT_ACCESSOIRES[[#Headers],[CHAPE OU MORTIER VISE]])))))</f>
        <v/>
      </c>
      <c r="O460" s="30" t="str">
        <f ca="1">IF('PR-tampon'!$E426="","",IF('PR-tampon'!$E426=0,"",IF(INDIRECT(NOM_FR_ACCESSOIRES&amp;ADDRESS('PR-tampon'!$E426,COLUMN(REFERENCEMENT_ACCESSOIRES[[#Headers],[RESULTAT TYPE ISOLANT]])))=0,"",INDIRECT(NOM_FR_ACCESSOIRES&amp;ADDRESS('PR-tampon'!$E426,COLUMN(REFERENCEMENT_ACCESSOIRES[[#Headers],[RESULTAT TYPE ISOLANT]]))))))</f>
        <v/>
      </c>
    </row>
    <row r="461" spans="2:15" ht="70.150000000000006" customHeight="1" x14ac:dyDescent="0.25">
      <c r="B461" s="8" t="str">
        <f ca="1">IF('PR-tampon'!E427="","",IF('PR-tampon'!E427=0,"",INDIRECT(NOM_FR_ACCESSOIRES&amp;ADDRESS('PR-tampon'!$E427,COLUMN(REFERENCEMENT_ACCESSOIRES[[#Headers],[DATE REFERENCEMENT]])))))</f>
        <v/>
      </c>
      <c r="C461" s="2" t="str">
        <f ca="1">IF('PR-tampon'!E427="","",IF('PR-tampon'!E427=0,"",INDIRECT(NOM_FR_ACCESSOIRES&amp;ADDRESS('PR-tampon'!$E427,COLUMN(REFERENCEMENT_ACCESSOIRES[[#Headers],[TYPE DE PROCEDE]])))))</f>
        <v/>
      </c>
      <c r="D461" s="2" t="str">
        <f ca="1">IF('PR-tampon'!E427="","",IF('PR-tampon'!E427=0,"",INDIRECT(NOM_FR_ACCESSOIRES&amp;ADDRESS('PR-tampon'!$E427,COLUMN(REFERENCEMENT_ACCESSOIRES[[#Headers],[NOM COMMERCIAL DU PROCEDE]])))))</f>
        <v/>
      </c>
      <c r="E461" s="2" t="str">
        <f ca="1">IF('PR-tampon'!E427="","",IF('PR-tampon'!E427=0,"",INDIRECT(NOM_FR_ACCESSOIRES&amp;ADDRESS('PR-tampon'!$E427,COLUMN(REFERENCEMENT_ACCESSOIRES[[#Headers],[FABRICANT/TITULAIRE]])))))</f>
        <v/>
      </c>
      <c r="F461" s="2" t="str">
        <f ca="1">IF('PR-tampon'!E427="","",IF('PR-tampon'!E427=0,"",INDIRECT(NOM_FR_ACCESSOIRES&amp;ADDRESS('PR-tampon'!$E427,COLUMN(REFERENCEMENT_ACCESSOIRES[[#Headers],[TYPE DE DOCUMENT DE REFERENCE]])))))</f>
        <v/>
      </c>
      <c r="G461" s="2" t="str">
        <f ca="1">IF('PR-tampon'!E427="","",IF('PR-tampon'!E427=0,"",INDIRECT(NOM_FR_ACCESSOIRES&amp;ADDRESS('PR-tampon'!$E427,COLUMN(REFERENCEMENT_ACCESSOIRES[[#Headers],[REF]])))))</f>
        <v/>
      </c>
      <c r="H461" s="8" t="str">
        <f ca="1">IF('PR-tampon'!E427="","",IF('PR-tampon'!E427=0,"",INDIRECT(NOM_FR_ACCESSOIRES&amp;ADDRESS('PR-tampon'!$E427,COLUMN(REFERENCEMENT_ACCESSOIRES[[#Headers],[AVIS LIMITE AU]])))))</f>
        <v/>
      </c>
      <c r="I461" s="8" t="str">
        <f ca="1">IF('PR-tampon'!E427="","",IF('PR-tampon'!E427=0,"",INDIRECT(NOM_FR_ACCESSOIRES&amp;ADDRESS('PR-tampon'!$E427,COLUMN(REFERENCEMENT_ACCESSOIRES[[#Headers],[TC/TNC
dans le domaine d''emploi visé]])))))</f>
        <v/>
      </c>
      <c r="J461" s="30" t="str">
        <f ca="1">IF('PR-tampon'!E427="","",IF('PR-tampon'!E427=0,"",INDIRECT(NOM_FR_ACCESSOIRES&amp;ADDRESS('PR-tampon'!$E427,COLUMN(REFERENCEMENT_ACCESSOIRES[[#Headers],[TYPE DE POSE]])))))</f>
        <v/>
      </c>
      <c r="K461" s="30" t="str">
        <f ca="1">IF('PR-tampon'!E427="","",IF('PR-tampon'!E427=0,"",IF(INDIRECT(NOM_FR_ACCESSOIRES&amp;ADDRESS('PR-tampon'!$E427,COLUMN(REFERENCEMENT_ACCESSOIRES[[#Headers],[OBSERVATIONS SUR DOMAINE D''EMPLOI]])))=0,"",INDIRECT(NOM_FR_ACCESSOIRES&amp;ADDRESS('PR-tampon'!$E427,COLUMN(REFERENCEMENT_ACCESSOIRES[[#Headers],[OBSERVATIONS SUR DOMAINE D''EMPLOI]]))))))</f>
        <v/>
      </c>
      <c r="L461" s="30" t="str">
        <f ca="1">IF('PR-tampon'!$E427="","",IF('PR-tampon'!$E427=0,"",INDIRECT(NOM_FR_ACCESSOIRES&amp;ADDRESS('PR-tampon'!$E427,COLUMN(REFERENCEMENT_ACCESSOIRES[[#Headers],[REVETEMENT VISE]])))))</f>
        <v/>
      </c>
      <c r="M461" s="30" t="str">
        <f ca="1">IF('PR-tampon'!$E427="","",IF('PR-tampon'!$E427=0,"",IF(INDIRECT(NOM_FR_ACCESSOIRES&amp;ADDRESS('PR-tampon'!$E427,COLUMN(REFERENCEMENT_ACCESSOIRES[[#Headers],[PRODUITS D''ETANCHEITE]])))=0,"",INDIRECT(NOM_FR_ACCESSOIRES&amp;ADDRESS('PR-tampon'!$E427,COLUMN(REFERENCEMENT_ACCESSOIRES[[#Headers],[PRODUITS D''ETANCHEITE]]))))))</f>
        <v/>
      </c>
      <c r="N461" s="30" t="str">
        <f ca="1">IF('PR-tampon'!$E427="","",IF('PR-tampon'!$E427=0,"",INDIRECT(NOM_FR_ACCESSOIRES&amp;ADDRESS('PR-tampon'!$E427,COLUMN(REFERENCEMENT_ACCESSOIRES[[#Headers],[CHAPE OU MORTIER VISE]])))))</f>
        <v/>
      </c>
      <c r="O461" s="30" t="str">
        <f ca="1">IF('PR-tampon'!$E427="","",IF('PR-tampon'!$E427=0,"",IF(INDIRECT(NOM_FR_ACCESSOIRES&amp;ADDRESS('PR-tampon'!$E427,COLUMN(REFERENCEMENT_ACCESSOIRES[[#Headers],[RESULTAT TYPE ISOLANT]])))=0,"",INDIRECT(NOM_FR_ACCESSOIRES&amp;ADDRESS('PR-tampon'!$E427,COLUMN(REFERENCEMENT_ACCESSOIRES[[#Headers],[RESULTAT TYPE ISOLANT]]))))))</f>
        <v/>
      </c>
    </row>
    <row r="462" spans="2:15" ht="70.150000000000006" customHeight="1" x14ac:dyDescent="0.25">
      <c r="B462" s="8" t="str">
        <f ca="1">IF('PR-tampon'!E428="","",IF('PR-tampon'!E428=0,"",INDIRECT(NOM_FR_ACCESSOIRES&amp;ADDRESS('PR-tampon'!$E428,COLUMN(REFERENCEMENT_ACCESSOIRES[[#Headers],[DATE REFERENCEMENT]])))))</f>
        <v/>
      </c>
      <c r="C462" s="2" t="str">
        <f ca="1">IF('PR-tampon'!E428="","",IF('PR-tampon'!E428=0,"",INDIRECT(NOM_FR_ACCESSOIRES&amp;ADDRESS('PR-tampon'!$E428,COLUMN(REFERENCEMENT_ACCESSOIRES[[#Headers],[TYPE DE PROCEDE]])))))</f>
        <v/>
      </c>
      <c r="D462" s="2" t="str">
        <f ca="1">IF('PR-tampon'!E428="","",IF('PR-tampon'!E428=0,"",INDIRECT(NOM_FR_ACCESSOIRES&amp;ADDRESS('PR-tampon'!$E428,COLUMN(REFERENCEMENT_ACCESSOIRES[[#Headers],[NOM COMMERCIAL DU PROCEDE]])))))</f>
        <v/>
      </c>
      <c r="E462" s="2" t="str">
        <f ca="1">IF('PR-tampon'!E428="","",IF('PR-tampon'!E428=0,"",INDIRECT(NOM_FR_ACCESSOIRES&amp;ADDRESS('PR-tampon'!$E428,COLUMN(REFERENCEMENT_ACCESSOIRES[[#Headers],[FABRICANT/TITULAIRE]])))))</f>
        <v/>
      </c>
      <c r="F462" s="2" t="str">
        <f ca="1">IF('PR-tampon'!E428="","",IF('PR-tampon'!E428=0,"",INDIRECT(NOM_FR_ACCESSOIRES&amp;ADDRESS('PR-tampon'!$E428,COLUMN(REFERENCEMENT_ACCESSOIRES[[#Headers],[TYPE DE DOCUMENT DE REFERENCE]])))))</f>
        <v/>
      </c>
      <c r="G462" s="2" t="str">
        <f ca="1">IF('PR-tampon'!E428="","",IF('PR-tampon'!E428=0,"",INDIRECT(NOM_FR_ACCESSOIRES&amp;ADDRESS('PR-tampon'!$E428,COLUMN(REFERENCEMENT_ACCESSOIRES[[#Headers],[REF]])))))</f>
        <v/>
      </c>
      <c r="H462" s="8" t="str">
        <f ca="1">IF('PR-tampon'!E428="","",IF('PR-tampon'!E428=0,"",INDIRECT(NOM_FR_ACCESSOIRES&amp;ADDRESS('PR-tampon'!$E428,COLUMN(REFERENCEMENT_ACCESSOIRES[[#Headers],[AVIS LIMITE AU]])))))</f>
        <v/>
      </c>
      <c r="I462" s="8" t="str">
        <f ca="1">IF('PR-tampon'!E428="","",IF('PR-tampon'!E428=0,"",INDIRECT(NOM_FR_ACCESSOIRES&amp;ADDRESS('PR-tampon'!$E428,COLUMN(REFERENCEMENT_ACCESSOIRES[[#Headers],[TC/TNC
dans le domaine d''emploi visé]])))))</f>
        <v/>
      </c>
      <c r="J462" s="30" t="str">
        <f ca="1">IF('PR-tampon'!E428="","",IF('PR-tampon'!E428=0,"",INDIRECT(NOM_FR_ACCESSOIRES&amp;ADDRESS('PR-tampon'!$E428,COLUMN(REFERENCEMENT_ACCESSOIRES[[#Headers],[TYPE DE POSE]])))))</f>
        <v/>
      </c>
      <c r="K462" s="30" t="str">
        <f ca="1">IF('PR-tampon'!E428="","",IF('PR-tampon'!E428=0,"",IF(INDIRECT(NOM_FR_ACCESSOIRES&amp;ADDRESS('PR-tampon'!$E428,COLUMN(REFERENCEMENT_ACCESSOIRES[[#Headers],[OBSERVATIONS SUR DOMAINE D''EMPLOI]])))=0,"",INDIRECT(NOM_FR_ACCESSOIRES&amp;ADDRESS('PR-tampon'!$E428,COLUMN(REFERENCEMENT_ACCESSOIRES[[#Headers],[OBSERVATIONS SUR DOMAINE D''EMPLOI]]))))))</f>
        <v/>
      </c>
      <c r="L462" s="30" t="str">
        <f ca="1">IF('PR-tampon'!$E428="","",IF('PR-tampon'!$E428=0,"",INDIRECT(NOM_FR_ACCESSOIRES&amp;ADDRESS('PR-tampon'!$E428,COLUMN(REFERENCEMENT_ACCESSOIRES[[#Headers],[REVETEMENT VISE]])))))</f>
        <v/>
      </c>
      <c r="M462" s="30" t="str">
        <f ca="1">IF('PR-tampon'!$E428="","",IF('PR-tampon'!$E428=0,"",IF(INDIRECT(NOM_FR_ACCESSOIRES&amp;ADDRESS('PR-tampon'!$E428,COLUMN(REFERENCEMENT_ACCESSOIRES[[#Headers],[PRODUITS D''ETANCHEITE]])))=0,"",INDIRECT(NOM_FR_ACCESSOIRES&amp;ADDRESS('PR-tampon'!$E428,COLUMN(REFERENCEMENT_ACCESSOIRES[[#Headers],[PRODUITS D''ETANCHEITE]]))))))</f>
        <v/>
      </c>
      <c r="N462" s="30" t="str">
        <f ca="1">IF('PR-tampon'!$E428="","",IF('PR-tampon'!$E428=0,"",INDIRECT(NOM_FR_ACCESSOIRES&amp;ADDRESS('PR-tampon'!$E428,COLUMN(REFERENCEMENT_ACCESSOIRES[[#Headers],[CHAPE OU MORTIER VISE]])))))</f>
        <v/>
      </c>
      <c r="O462" s="30" t="str">
        <f ca="1">IF('PR-tampon'!$E428="","",IF('PR-tampon'!$E428=0,"",IF(INDIRECT(NOM_FR_ACCESSOIRES&amp;ADDRESS('PR-tampon'!$E428,COLUMN(REFERENCEMENT_ACCESSOIRES[[#Headers],[RESULTAT TYPE ISOLANT]])))=0,"",INDIRECT(NOM_FR_ACCESSOIRES&amp;ADDRESS('PR-tampon'!$E428,COLUMN(REFERENCEMENT_ACCESSOIRES[[#Headers],[RESULTAT TYPE ISOLANT]]))))))</f>
        <v/>
      </c>
    </row>
    <row r="463" spans="2:15" ht="70.150000000000006" customHeight="1" x14ac:dyDescent="0.25">
      <c r="B463" s="8" t="str">
        <f ca="1">IF('PR-tampon'!E429="","",IF('PR-tampon'!E429=0,"",INDIRECT(NOM_FR_ACCESSOIRES&amp;ADDRESS('PR-tampon'!$E429,COLUMN(REFERENCEMENT_ACCESSOIRES[[#Headers],[DATE REFERENCEMENT]])))))</f>
        <v/>
      </c>
      <c r="C463" s="2" t="str">
        <f ca="1">IF('PR-tampon'!E429="","",IF('PR-tampon'!E429=0,"",INDIRECT(NOM_FR_ACCESSOIRES&amp;ADDRESS('PR-tampon'!$E429,COLUMN(REFERENCEMENT_ACCESSOIRES[[#Headers],[TYPE DE PROCEDE]])))))</f>
        <v/>
      </c>
      <c r="D463" s="2" t="str">
        <f ca="1">IF('PR-tampon'!E429="","",IF('PR-tampon'!E429=0,"",INDIRECT(NOM_FR_ACCESSOIRES&amp;ADDRESS('PR-tampon'!$E429,COLUMN(REFERENCEMENT_ACCESSOIRES[[#Headers],[NOM COMMERCIAL DU PROCEDE]])))))</f>
        <v/>
      </c>
      <c r="E463" s="2" t="str">
        <f ca="1">IF('PR-tampon'!E429="","",IF('PR-tampon'!E429=0,"",INDIRECT(NOM_FR_ACCESSOIRES&amp;ADDRESS('PR-tampon'!$E429,COLUMN(REFERENCEMENT_ACCESSOIRES[[#Headers],[FABRICANT/TITULAIRE]])))))</f>
        <v/>
      </c>
      <c r="F463" s="2" t="str">
        <f ca="1">IF('PR-tampon'!E429="","",IF('PR-tampon'!E429=0,"",INDIRECT(NOM_FR_ACCESSOIRES&amp;ADDRESS('PR-tampon'!$E429,COLUMN(REFERENCEMENT_ACCESSOIRES[[#Headers],[TYPE DE DOCUMENT DE REFERENCE]])))))</f>
        <v/>
      </c>
      <c r="G463" s="2" t="str">
        <f ca="1">IF('PR-tampon'!E429="","",IF('PR-tampon'!E429=0,"",INDIRECT(NOM_FR_ACCESSOIRES&amp;ADDRESS('PR-tampon'!$E429,COLUMN(REFERENCEMENT_ACCESSOIRES[[#Headers],[REF]])))))</f>
        <v/>
      </c>
      <c r="H463" s="8" t="str">
        <f ca="1">IF('PR-tampon'!E429="","",IF('PR-tampon'!E429=0,"",INDIRECT(NOM_FR_ACCESSOIRES&amp;ADDRESS('PR-tampon'!$E429,COLUMN(REFERENCEMENT_ACCESSOIRES[[#Headers],[AVIS LIMITE AU]])))))</f>
        <v/>
      </c>
      <c r="I463" s="8" t="str">
        <f ca="1">IF('PR-tampon'!E429="","",IF('PR-tampon'!E429=0,"",INDIRECT(NOM_FR_ACCESSOIRES&amp;ADDRESS('PR-tampon'!$E429,COLUMN(REFERENCEMENT_ACCESSOIRES[[#Headers],[TC/TNC
dans le domaine d''emploi visé]])))))</f>
        <v/>
      </c>
      <c r="J463" s="30" t="str">
        <f ca="1">IF('PR-tampon'!E429="","",IF('PR-tampon'!E429=0,"",INDIRECT(NOM_FR_ACCESSOIRES&amp;ADDRESS('PR-tampon'!$E429,COLUMN(REFERENCEMENT_ACCESSOIRES[[#Headers],[TYPE DE POSE]])))))</f>
        <v/>
      </c>
      <c r="K463" s="30" t="str">
        <f ca="1">IF('PR-tampon'!E429="","",IF('PR-tampon'!E429=0,"",IF(INDIRECT(NOM_FR_ACCESSOIRES&amp;ADDRESS('PR-tampon'!$E429,COLUMN(REFERENCEMENT_ACCESSOIRES[[#Headers],[OBSERVATIONS SUR DOMAINE D''EMPLOI]])))=0,"",INDIRECT(NOM_FR_ACCESSOIRES&amp;ADDRESS('PR-tampon'!$E429,COLUMN(REFERENCEMENT_ACCESSOIRES[[#Headers],[OBSERVATIONS SUR DOMAINE D''EMPLOI]]))))))</f>
        <v/>
      </c>
      <c r="L463" s="30" t="str">
        <f ca="1">IF('PR-tampon'!$E429="","",IF('PR-tampon'!$E429=0,"",INDIRECT(NOM_FR_ACCESSOIRES&amp;ADDRESS('PR-tampon'!$E429,COLUMN(REFERENCEMENT_ACCESSOIRES[[#Headers],[REVETEMENT VISE]])))))</f>
        <v/>
      </c>
      <c r="M463" s="30" t="str">
        <f ca="1">IF('PR-tampon'!$E429="","",IF('PR-tampon'!$E429=0,"",IF(INDIRECT(NOM_FR_ACCESSOIRES&amp;ADDRESS('PR-tampon'!$E429,COLUMN(REFERENCEMENT_ACCESSOIRES[[#Headers],[PRODUITS D''ETANCHEITE]])))=0,"",INDIRECT(NOM_FR_ACCESSOIRES&amp;ADDRESS('PR-tampon'!$E429,COLUMN(REFERENCEMENT_ACCESSOIRES[[#Headers],[PRODUITS D''ETANCHEITE]]))))))</f>
        <v/>
      </c>
      <c r="N463" s="30" t="str">
        <f ca="1">IF('PR-tampon'!$E429="","",IF('PR-tampon'!$E429=0,"",INDIRECT(NOM_FR_ACCESSOIRES&amp;ADDRESS('PR-tampon'!$E429,COLUMN(REFERENCEMENT_ACCESSOIRES[[#Headers],[CHAPE OU MORTIER VISE]])))))</f>
        <v/>
      </c>
      <c r="O463" s="30" t="str">
        <f ca="1">IF('PR-tampon'!$E429="","",IF('PR-tampon'!$E429=0,"",IF(INDIRECT(NOM_FR_ACCESSOIRES&amp;ADDRESS('PR-tampon'!$E429,COLUMN(REFERENCEMENT_ACCESSOIRES[[#Headers],[RESULTAT TYPE ISOLANT]])))=0,"",INDIRECT(NOM_FR_ACCESSOIRES&amp;ADDRESS('PR-tampon'!$E429,COLUMN(REFERENCEMENT_ACCESSOIRES[[#Headers],[RESULTAT TYPE ISOLANT]]))))))</f>
        <v/>
      </c>
    </row>
    <row r="464" spans="2:15" ht="70.150000000000006" customHeight="1" x14ac:dyDescent="0.25">
      <c r="B464" s="8" t="str">
        <f ca="1">IF('PR-tampon'!E430="","",IF('PR-tampon'!E430=0,"",INDIRECT(NOM_FR_ACCESSOIRES&amp;ADDRESS('PR-tampon'!$E430,COLUMN(REFERENCEMENT_ACCESSOIRES[[#Headers],[DATE REFERENCEMENT]])))))</f>
        <v/>
      </c>
      <c r="C464" s="2" t="str">
        <f ca="1">IF('PR-tampon'!E430="","",IF('PR-tampon'!E430=0,"",INDIRECT(NOM_FR_ACCESSOIRES&amp;ADDRESS('PR-tampon'!$E430,COLUMN(REFERENCEMENT_ACCESSOIRES[[#Headers],[TYPE DE PROCEDE]])))))</f>
        <v/>
      </c>
      <c r="D464" s="2" t="str">
        <f ca="1">IF('PR-tampon'!E430="","",IF('PR-tampon'!E430=0,"",INDIRECT(NOM_FR_ACCESSOIRES&amp;ADDRESS('PR-tampon'!$E430,COLUMN(REFERENCEMENT_ACCESSOIRES[[#Headers],[NOM COMMERCIAL DU PROCEDE]])))))</f>
        <v/>
      </c>
      <c r="E464" s="2" t="str">
        <f ca="1">IF('PR-tampon'!E430="","",IF('PR-tampon'!E430=0,"",INDIRECT(NOM_FR_ACCESSOIRES&amp;ADDRESS('PR-tampon'!$E430,COLUMN(REFERENCEMENT_ACCESSOIRES[[#Headers],[FABRICANT/TITULAIRE]])))))</f>
        <v/>
      </c>
      <c r="F464" s="2" t="str">
        <f ca="1">IF('PR-tampon'!E430="","",IF('PR-tampon'!E430=0,"",INDIRECT(NOM_FR_ACCESSOIRES&amp;ADDRESS('PR-tampon'!$E430,COLUMN(REFERENCEMENT_ACCESSOIRES[[#Headers],[TYPE DE DOCUMENT DE REFERENCE]])))))</f>
        <v/>
      </c>
      <c r="G464" s="2" t="str">
        <f ca="1">IF('PR-tampon'!E430="","",IF('PR-tampon'!E430=0,"",INDIRECT(NOM_FR_ACCESSOIRES&amp;ADDRESS('PR-tampon'!$E430,COLUMN(REFERENCEMENT_ACCESSOIRES[[#Headers],[REF]])))))</f>
        <v/>
      </c>
      <c r="H464" s="8" t="str">
        <f ca="1">IF('PR-tampon'!E430="","",IF('PR-tampon'!E430=0,"",INDIRECT(NOM_FR_ACCESSOIRES&amp;ADDRESS('PR-tampon'!$E430,COLUMN(REFERENCEMENT_ACCESSOIRES[[#Headers],[AVIS LIMITE AU]])))))</f>
        <v/>
      </c>
      <c r="I464" s="8" t="str">
        <f ca="1">IF('PR-tampon'!E430="","",IF('PR-tampon'!E430=0,"",INDIRECT(NOM_FR_ACCESSOIRES&amp;ADDRESS('PR-tampon'!$E430,COLUMN(REFERENCEMENT_ACCESSOIRES[[#Headers],[TC/TNC
dans le domaine d''emploi visé]])))))</f>
        <v/>
      </c>
      <c r="J464" s="30" t="str">
        <f ca="1">IF('PR-tampon'!E430="","",IF('PR-tampon'!E430=0,"",INDIRECT(NOM_FR_ACCESSOIRES&amp;ADDRESS('PR-tampon'!$E430,COLUMN(REFERENCEMENT_ACCESSOIRES[[#Headers],[TYPE DE POSE]])))))</f>
        <v/>
      </c>
      <c r="K464" s="30" t="str">
        <f ca="1">IF('PR-tampon'!E430="","",IF('PR-tampon'!E430=0,"",IF(INDIRECT(NOM_FR_ACCESSOIRES&amp;ADDRESS('PR-tampon'!$E430,COLUMN(REFERENCEMENT_ACCESSOIRES[[#Headers],[OBSERVATIONS SUR DOMAINE D''EMPLOI]])))=0,"",INDIRECT(NOM_FR_ACCESSOIRES&amp;ADDRESS('PR-tampon'!$E430,COLUMN(REFERENCEMENT_ACCESSOIRES[[#Headers],[OBSERVATIONS SUR DOMAINE D''EMPLOI]]))))))</f>
        <v/>
      </c>
      <c r="L464" s="30" t="str">
        <f ca="1">IF('PR-tampon'!$E430="","",IF('PR-tampon'!$E430=0,"",INDIRECT(NOM_FR_ACCESSOIRES&amp;ADDRESS('PR-tampon'!$E430,COLUMN(REFERENCEMENT_ACCESSOIRES[[#Headers],[REVETEMENT VISE]])))))</f>
        <v/>
      </c>
      <c r="M464" s="30" t="str">
        <f ca="1">IF('PR-tampon'!$E430="","",IF('PR-tampon'!$E430=0,"",IF(INDIRECT(NOM_FR_ACCESSOIRES&amp;ADDRESS('PR-tampon'!$E430,COLUMN(REFERENCEMENT_ACCESSOIRES[[#Headers],[PRODUITS D''ETANCHEITE]])))=0,"",INDIRECT(NOM_FR_ACCESSOIRES&amp;ADDRESS('PR-tampon'!$E430,COLUMN(REFERENCEMENT_ACCESSOIRES[[#Headers],[PRODUITS D''ETANCHEITE]]))))))</f>
        <v/>
      </c>
      <c r="N464" s="30" t="str">
        <f ca="1">IF('PR-tampon'!$E430="","",IF('PR-tampon'!$E430=0,"",INDIRECT(NOM_FR_ACCESSOIRES&amp;ADDRESS('PR-tampon'!$E430,COLUMN(REFERENCEMENT_ACCESSOIRES[[#Headers],[CHAPE OU MORTIER VISE]])))))</f>
        <v/>
      </c>
      <c r="O464" s="30" t="str">
        <f ca="1">IF('PR-tampon'!$E430="","",IF('PR-tampon'!$E430=0,"",IF(INDIRECT(NOM_FR_ACCESSOIRES&amp;ADDRESS('PR-tampon'!$E430,COLUMN(REFERENCEMENT_ACCESSOIRES[[#Headers],[RESULTAT TYPE ISOLANT]])))=0,"",INDIRECT(NOM_FR_ACCESSOIRES&amp;ADDRESS('PR-tampon'!$E430,COLUMN(REFERENCEMENT_ACCESSOIRES[[#Headers],[RESULTAT TYPE ISOLANT]]))))))</f>
        <v/>
      </c>
    </row>
    <row r="465" spans="2:15" ht="70.150000000000006" customHeight="1" x14ac:dyDescent="0.25">
      <c r="B465" s="8" t="str">
        <f ca="1">IF('PR-tampon'!E431="","",IF('PR-tampon'!E431=0,"",INDIRECT(NOM_FR_ACCESSOIRES&amp;ADDRESS('PR-tampon'!$E431,COLUMN(REFERENCEMENT_ACCESSOIRES[[#Headers],[DATE REFERENCEMENT]])))))</f>
        <v/>
      </c>
      <c r="C465" s="2" t="str">
        <f ca="1">IF('PR-tampon'!E431="","",IF('PR-tampon'!E431=0,"",INDIRECT(NOM_FR_ACCESSOIRES&amp;ADDRESS('PR-tampon'!$E431,COLUMN(REFERENCEMENT_ACCESSOIRES[[#Headers],[TYPE DE PROCEDE]])))))</f>
        <v/>
      </c>
      <c r="D465" s="2" t="str">
        <f ca="1">IF('PR-tampon'!E431="","",IF('PR-tampon'!E431=0,"",INDIRECT(NOM_FR_ACCESSOIRES&amp;ADDRESS('PR-tampon'!$E431,COLUMN(REFERENCEMENT_ACCESSOIRES[[#Headers],[NOM COMMERCIAL DU PROCEDE]])))))</f>
        <v/>
      </c>
      <c r="E465" s="2" t="str">
        <f ca="1">IF('PR-tampon'!E431="","",IF('PR-tampon'!E431=0,"",INDIRECT(NOM_FR_ACCESSOIRES&amp;ADDRESS('PR-tampon'!$E431,COLUMN(REFERENCEMENT_ACCESSOIRES[[#Headers],[FABRICANT/TITULAIRE]])))))</f>
        <v/>
      </c>
      <c r="F465" s="2" t="str">
        <f ca="1">IF('PR-tampon'!E431="","",IF('PR-tampon'!E431=0,"",INDIRECT(NOM_FR_ACCESSOIRES&amp;ADDRESS('PR-tampon'!$E431,COLUMN(REFERENCEMENT_ACCESSOIRES[[#Headers],[TYPE DE DOCUMENT DE REFERENCE]])))))</f>
        <v/>
      </c>
      <c r="G465" s="2" t="str">
        <f ca="1">IF('PR-tampon'!E431="","",IF('PR-tampon'!E431=0,"",INDIRECT(NOM_FR_ACCESSOIRES&amp;ADDRESS('PR-tampon'!$E431,COLUMN(REFERENCEMENT_ACCESSOIRES[[#Headers],[REF]])))))</f>
        <v/>
      </c>
      <c r="H465" s="8" t="str">
        <f ca="1">IF('PR-tampon'!E431="","",IF('PR-tampon'!E431=0,"",INDIRECT(NOM_FR_ACCESSOIRES&amp;ADDRESS('PR-tampon'!$E431,COLUMN(REFERENCEMENT_ACCESSOIRES[[#Headers],[AVIS LIMITE AU]])))))</f>
        <v/>
      </c>
      <c r="I465" s="8" t="str">
        <f ca="1">IF('PR-tampon'!E431="","",IF('PR-tampon'!E431=0,"",INDIRECT(NOM_FR_ACCESSOIRES&amp;ADDRESS('PR-tampon'!$E431,COLUMN(REFERENCEMENT_ACCESSOIRES[[#Headers],[TC/TNC
dans le domaine d''emploi visé]])))))</f>
        <v/>
      </c>
      <c r="J465" s="30" t="str">
        <f ca="1">IF('PR-tampon'!E431="","",IF('PR-tampon'!E431=0,"",INDIRECT(NOM_FR_ACCESSOIRES&amp;ADDRESS('PR-tampon'!$E431,COLUMN(REFERENCEMENT_ACCESSOIRES[[#Headers],[TYPE DE POSE]])))))</f>
        <v/>
      </c>
      <c r="K465" s="30" t="str">
        <f ca="1">IF('PR-tampon'!E431="","",IF('PR-tampon'!E431=0,"",IF(INDIRECT(NOM_FR_ACCESSOIRES&amp;ADDRESS('PR-tampon'!$E431,COLUMN(REFERENCEMENT_ACCESSOIRES[[#Headers],[OBSERVATIONS SUR DOMAINE D''EMPLOI]])))=0,"",INDIRECT(NOM_FR_ACCESSOIRES&amp;ADDRESS('PR-tampon'!$E431,COLUMN(REFERENCEMENT_ACCESSOIRES[[#Headers],[OBSERVATIONS SUR DOMAINE D''EMPLOI]]))))))</f>
        <v/>
      </c>
      <c r="L465" s="30" t="str">
        <f ca="1">IF('PR-tampon'!$E431="","",IF('PR-tampon'!$E431=0,"",INDIRECT(NOM_FR_ACCESSOIRES&amp;ADDRESS('PR-tampon'!$E431,COLUMN(REFERENCEMENT_ACCESSOIRES[[#Headers],[REVETEMENT VISE]])))))</f>
        <v/>
      </c>
      <c r="M465" s="30" t="str">
        <f ca="1">IF('PR-tampon'!$E431="","",IF('PR-tampon'!$E431=0,"",IF(INDIRECT(NOM_FR_ACCESSOIRES&amp;ADDRESS('PR-tampon'!$E431,COLUMN(REFERENCEMENT_ACCESSOIRES[[#Headers],[PRODUITS D''ETANCHEITE]])))=0,"",INDIRECT(NOM_FR_ACCESSOIRES&amp;ADDRESS('PR-tampon'!$E431,COLUMN(REFERENCEMENT_ACCESSOIRES[[#Headers],[PRODUITS D''ETANCHEITE]]))))))</f>
        <v/>
      </c>
      <c r="N465" s="30" t="str">
        <f ca="1">IF('PR-tampon'!$E431="","",IF('PR-tampon'!$E431=0,"",INDIRECT(NOM_FR_ACCESSOIRES&amp;ADDRESS('PR-tampon'!$E431,COLUMN(REFERENCEMENT_ACCESSOIRES[[#Headers],[CHAPE OU MORTIER VISE]])))))</f>
        <v/>
      </c>
      <c r="O465" s="30" t="str">
        <f ca="1">IF('PR-tampon'!$E431="","",IF('PR-tampon'!$E431=0,"",IF(INDIRECT(NOM_FR_ACCESSOIRES&amp;ADDRESS('PR-tampon'!$E431,COLUMN(REFERENCEMENT_ACCESSOIRES[[#Headers],[RESULTAT TYPE ISOLANT]])))=0,"",INDIRECT(NOM_FR_ACCESSOIRES&amp;ADDRESS('PR-tampon'!$E431,COLUMN(REFERENCEMENT_ACCESSOIRES[[#Headers],[RESULTAT TYPE ISOLANT]]))))))</f>
        <v/>
      </c>
    </row>
    <row r="466" spans="2:15" ht="70.150000000000006" customHeight="1" x14ac:dyDescent="0.25">
      <c r="B466" s="8" t="str">
        <f ca="1">IF('PR-tampon'!E432="","",IF('PR-tampon'!E432=0,"",INDIRECT(NOM_FR_ACCESSOIRES&amp;ADDRESS('PR-tampon'!$E432,COLUMN(REFERENCEMENT_ACCESSOIRES[[#Headers],[DATE REFERENCEMENT]])))))</f>
        <v/>
      </c>
      <c r="C466" s="2" t="str">
        <f ca="1">IF('PR-tampon'!E432="","",IF('PR-tampon'!E432=0,"",INDIRECT(NOM_FR_ACCESSOIRES&amp;ADDRESS('PR-tampon'!$E432,COLUMN(REFERENCEMENT_ACCESSOIRES[[#Headers],[TYPE DE PROCEDE]])))))</f>
        <v/>
      </c>
      <c r="D466" s="2" t="str">
        <f ca="1">IF('PR-tampon'!E432="","",IF('PR-tampon'!E432=0,"",INDIRECT(NOM_FR_ACCESSOIRES&amp;ADDRESS('PR-tampon'!$E432,COLUMN(REFERENCEMENT_ACCESSOIRES[[#Headers],[NOM COMMERCIAL DU PROCEDE]])))))</f>
        <v/>
      </c>
      <c r="E466" s="2" t="str">
        <f ca="1">IF('PR-tampon'!E432="","",IF('PR-tampon'!E432=0,"",INDIRECT(NOM_FR_ACCESSOIRES&amp;ADDRESS('PR-tampon'!$E432,COLUMN(REFERENCEMENT_ACCESSOIRES[[#Headers],[FABRICANT/TITULAIRE]])))))</f>
        <v/>
      </c>
      <c r="F466" s="2" t="str">
        <f ca="1">IF('PR-tampon'!E432="","",IF('PR-tampon'!E432=0,"",INDIRECT(NOM_FR_ACCESSOIRES&amp;ADDRESS('PR-tampon'!$E432,COLUMN(REFERENCEMENT_ACCESSOIRES[[#Headers],[TYPE DE DOCUMENT DE REFERENCE]])))))</f>
        <v/>
      </c>
      <c r="G466" s="2" t="str">
        <f ca="1">IF('PR-tampon'!E432="","",IF('PR-tampon'!E432=0,"",INDIRECT(NOM_FR_ACCESSOIRES&amp;ADDRESS('PR-tampon'!$E432,COLUMN(REFERENCEMENT_ACCESSOIRES[[#Headers],[REF]])))))</f>
        <v/>
      </c>
      <c r="H466" s="8" t="str">
        <f ca="1">IF('PR-tampon'!E432="","",IF('PR-tampon'!E432=0,"",INDIRECT(NOM_FR_ACCESSOIRES&amp;ADDRESS('PR-tampon'!$E432,COLUMN(REFERENCEMENT_ACCESSOIRES[[#Headers],[AVIS LIMITE AU]])))))</f>
        <v/>
      </c>
      <c r="I466" s="8" t="str">
        <f ca="1">IF('PR-tampon'!E432="","",IF('PR-tampon'!E432=0,"",INDIRECT(NOM_FR_ACCESSOIRES&amp;ADDRESS('PR-tampon'!$E432,COLUMN(REFERENCEMENT_ACCESSOIRES[[#Headers],[TC/TNC
dans le domaine d''emploi visé]])))))</f>
        <v/>
      </c>
      <c r="J466" s="30" t="str">
        <f ca="1">IF('PR-tampon'!E432="","",IF('PR-tampon'!E432=0,"",INDIRECT(NOM_FR_ACCESSOIRES&amp;ADDRESS('PR-tampon'!$E432,COLUMN(REFERENCEMENT_ACCESSOIRES[[#Headers],[TYPE DE POSE]])))))</f>
        <v/>
      </c>
      <c r="K466" s="30" t="str">
        <f ca="1">IF('PR-tampon'!E432="","",IF('PR-tampon'!E432=0,"",IF(INDIRECT(NOM_FR_ACCESSOIRES&amp;ADDRESS('PR-tampon'!$E432,COLUMN(REFERENCEMENT_ACCESSOIRES[[#Headers],[OBSERVATIONS SUR DOMAINE D''EMPLOI]])))=0,"",INDIRECT(NOM_FR_ACCESSOIRES&amp;ADDRESS('PR-tampon'!$E432,COLUMN(REFERENCEMENT_ACCESSOIRES[[#Headers],[OBSERVATIONS SUR DOMAINE D''EMPLOI]]))))))</f>
        <v/>
      </c>
      <c r="L466" s="30" t="str">
        <f ca="1">IF('PR-tampon'!$E432="","",IF('PR-tampon'!$E432=0,"",INDIRECT(NOM_FR_ACCESSOIRES&amp;ADDRESS('PR-tampon'!$E432,COLUMN(REFERENCEMENT_ACCESSOIRES[[#Headers],[REVETEMENT VISE]])))))</f>
        <v/>
      </c>
      <c r="M466" s="30" t="str">
        <f ca="1">IF('PR-tampon'!$E432="","",IF('PR-tampon'!$E432=0,"",IF(INDIRECT(NOM_FR_ACCESSOIRES&amp;ADDRESS('PR-tampon'!$E432,COLUMN(REFERENCEMENT_ACCESSOIRES[[#Headers],[PRODUITS D''ETANCHEITE]])))=0,"",INDIRECT(NOM_FR_ACCESSOIRES&amp;ADDRESS('PR-tampon'!$E432,COLUMN(REFERENCEMENT_ACCESSOIRES[[#Headers],[PRODUITS D''ETANCHEITE]]))))))</f>
        <v/>
      </c>
      <c r="N466" s="30" t="str">
        <f ca="1">IF('PR-tampon'!$E432="","",IF('PR-tampon'!$E432=0,"",INDIRECT(NOM_FR_ACCESSOIRES&amp;ADDRESS('PR-tampon'!$E432,COLUMN(REFERENCEMENT_ACCESSOIRES[[#Headers],[CHAPE OU MORTIER VISE]])))))</f>
        <v/>
      </c>
      <c r="O466" s="30" t="str">
        <f ca="1">IF('PR-tampon'!$E432="","",IF('PR-tampon'!$E432=0,"",IF(INDIRECT(NOM_FR_ACCESSOIRES&amp;ADDRESS('PR-tampon'!$E432,COLUMN(REFERENCEMENT_ACCESSOIRES[[#Headers],[RESULTAT TYPE ISOLANT]])))=0,"",INDIRECT(NOM_FR_ACCESSOIRES&amp;ADDRESS('PR-tampon'!$E432,COLUMN(REFERENCEMENT_ACCESSOIRES[[#Headers],[RESULTAT TYPE ISOLANT]]))))))</f>
        <v/>
      </c>
    </row>
    <row r="467" spans="2:15" ht="70.150000000000006" customHeight="1" x14ac:dyDescent="0.25">
      <c r="B467" s="8" t="str">
        <f ca="1">IF('PR-tampon'!E433="","",IF('PR-tampon'!E433=0,"",INDIRECT(NOM_FR_ACCESSOIRES&amp;ADDRESS('PR-tampon'!$E433,COLUMN(REFERENCEMENT_ACCESSOIRES[[#Headers],[DATE REFERENCEMENT]])))))</f>
        <v/>
      </c>
      <c r="C467" s="2" t="str">
        <f ca="1">IF('PR-tampon'!E433="","",IF('PR-tampon'!E433=0,"",INDIRECT(NOM_FR_ACCESSOIRES&amp;ADDRESS('PR-tampon'!$E433,COLUMN(REFERENCEMENT_ACCESSOIRES[[#Headers],[TYPE DE PROCEDE]])))))</f>
        <v/>
      </c>
      <c r="D467" s="2" t="str">
        <f ca="1">IF('PR-tampon'!E433="","",IF('PR-tampon'!E433=0,"",INDIRECT(NOM_FR_ACCESSOIRES&amp;ADDRESS('PR-tampon'!$E433,COLUMN(REFERENCEMENT_ACCESSOIRES[[#Headers],[NOM COMMERCIAL DU PROCEDE]])))))</f>
        <v/>
      </c>
      <c r="E467" s="2" t="str">
        <f ca="1">IF('PR-tampon'!E433="","",IF('PR-tampon'!E433=0,"",INDIRECT(NOM_FR_ACCESSOIRES&amp;ADDRESS('PR-tampon'!$E433,COLUMN(REFERENCEMENT_ACCESSOIRES[[#Headers],[FABRICANT/TITULAIRE]])))))</f>
        <v/>
      </c>
      <c r="F467" s="2" t="str">
        <f ca="1">IF('PR-tampon'!E433="","",IF('PR-tampon'!E433=0,"",INDIRECT(NOM_FR_ACCESSOIRES&amp;ADDRESS('PR-tampon'!$E433,COLUMN(REFERENCEMENT_ACCESSOIRES[[#Headers],[TYPE DE DOCUMENT DE REFERENCE]])))))</f>
        <v/>
      </c>
      <c r="G467" s="2" t="str">
        <f ca="1">IF('PR-tampon'!E433="","",IF('PR-tampon'!E433=0,"",INDIRECT(NOM_FR_ACCESSOIRES&amp;ADDRESS('PR-tampon'!$E433,COLUMN(REFERENCEMENT_ACCESSOIRES[[#Headers],[REF]])))))</f>
        <v/>
      </c>
      <c r="H467" s="8" t="str">
        <f ca="1">IF('PR-tampon'!E433="","",IF('PR-tampon'!E433=0,"",INDIRECT(NOM_FR_ACCESSOIRES&amp;ADDRESS('PR-tampon'!$E433,COLUMN(REFERENCEMENT_ACCESSOIRES[[#Headers],[AVIS LIMITE AU]])))))</f>
        <v/>
      </c>
      <c r="I467" s="8" t="str">
        <f ca="1">IF('PR-tampon'!E433="","",IF('PR-tampon'!E433=0,"",INDIRECT(NOM_FR_ACCESSOIRES&amp;ADDRESS('PR-tampon'!$E433,COLUMN(REFERENCEMENT_ACCESSOIRES[[#Headers],[TC/TNC
dans le domaine d''emploi visé]])))))</f>
        <v/>
      </c>
      <c r="J467" s="30" t="str">
        <f ca="1">IF('PR-tampon'!E433="","",IF('PR-tampon'!E433=0,"",INDIRECT(NOM_FR_ACCESSOIRES&amp;ADDRESS('PR-tampon'!$E433,COLUMN(REFERENCEMENT_ACCESSOIRES[[#Headers],[TYPE DE POSE]])))))</f>
        <v/>
      </c>
      <c r="K467" s="30" t="str">
        <f ca="1">IF('PR-tampon'!E433="","",IF('PR-tampon'!E433=0,"",IF(INDIRECT(NOM_FR_ACCESSOIRES&amp;ADDRESS('PR-tampon'!$E433,COLUMN(REFERENCEMENT_ACCESSOIRES[[#Headers],[OBSERVATIONS SUR DOMAINE D''EMPLOI]])))=0,"",INDIRECT(NOM_FR_ACCESSOIRES&amp;ADDRESS('PR-tampon'!$E433,COLUMN(REFERENCEMENT_ACCESSOIRES[[#Headers],[OBSERVATIONS SUR DOMAINE D''EMPLOI]]))))))</f>
        <v/>
      </c>
      <c r="L467" s="30" t="str">
        <f ca="1">IF('PR-tampon'!$E433="","",IF('PR-tampon'!$E433=0,"",INDIRECT(NOM_FR_ACCESSOIRES&amp;ADDRESS('PR-tampon'!$E433,COLUMN(REFERENCEMENT_ACCESSOIRES[[#Headers],[REVETEMENT VISE]])))))</f>
        <v/>
      </c>
      <c r="M467" s="30" t="str">
        <f ca="1">IF('PR-tampon'!$E433="","",IF('PR-tampon'!$E433=0,"",IF(INDIRECT(NOM_FR_ACCESSOIRES&amp;ADDRESS('PR-tampon'!$E433,COLUMN(REFERENCEMENT_ACCESSOIRES[[#Headers],[PRODUITS D''ETANCHEITE]])))=0,"",INDIRECT(NOM_FR_ACCESSOIRES&amp;ADDRESS('PR-tampon'!$E433,COLUMN(REFERENCEMENT_ACCESSOIRES[[#Headers],[PRODUITS D''ETANCHEITE]]))))))</f>
        <v/>
      </c>
      <c r="N467" s="30" t="str">
        <f ca="1">IF('PR-tampon'!$E433="","",IF('PR-tampon'!$E433=0,"",INDIRECT(NOM_FR_ACCESSOIRES&amp;ADDRESS('PR-tampon'!$E433,COLUMN(REFERENCEMENT_ACCESSOIRES[[#Headers],[CHAPE OU MORTIER VISE]])))))</f>
        <v/>
      </c>
      <c r="O467" s="30" t="str">
        <f ca="1">IF('PR-tampon'!$E433="","",IF('PR-tampon'!$E433=0,"",IF(INDIRECT(NOM_FR_ACCESSOIRES&amp;ADDRESS('PR-tampon'!$E433,COLUMN(REFERENCEMENT_ACCESSOIRES[[#Headers],[RESULTAT TYPE ISOLANT]])))=0,"",INDIRECT(NOM_FR_ACCESSOIRES&amp;ADDRESS('PR-tampon'!$E433,COLUMN(REFERENCEMENT_ACCESSOIRES[[#Headers],[RESULTAT TYPE ISOLANT]]))))))</f>
        <v/>
      </c>
    </row>
    <row r="468" spans="2:15" ht="70.150000000000006" customHeight="1" x14ac:dyDescent="0.25">
      <c r="B468" s="8" t="str">
        <f ca="1">IF('PR-tampon'!E434="","",IF('PR-tampon'!E434=0,"",INDIRECT(NOM_FR_ACCESSOIRES&amp;ADDRESS('PR-tampon'!$E434,COLUMN(REFERENCEMENT_ACCESSOIRES[[#Headers],[DATE REFERENCEMENT]])))))</f>
        <v/>
      </c>
      <c r="C468" s="2" t="str">
        <f ca="1">IF('PR-tampon'!E434="","",IF('PR-tampon'!E434=0,"",INDIRECT(NOM_FR_ACCESSOIRES&amp;ADDRESS('PR-tampon'!$E434,COLUMN(REFERENCEMENT_ACCESSOIRES[[#Headers],[TYPE DE PROCEDE]])))))</f>
        <v/>
      </c>
      <c r="D468" s="2" t="str">
        <f ca="1">IF('PR-tampon'!E434="","",IF('PR-tampon'!E434=0,"",INDIRECT(NOM_FR_ACCESSOIRES&amp;ADDRESS('PR-tampon'!$E434,COLUMN(REFERENCEMENT_ACCESSOIRES[[#Headers],[NOM COMMERCIAL DU PROCEDE]])))))</f>
        <v/>
      </c>
      <c r="E468" s="2" t="str">
        <f ca="1">IF('PR-tampon'!E434="","",IF('PR-tampon'!E434=0,"",INDIRECT(NOM_FR_ACCESSOIRES&amp;ADDRESS('PR-tampon'!$E434,COLUMN(REFERENCEMENT_ACCESSOIRES[[#Headers],[FABRICANT/TITULAIRE]])))))</f>
        <v/>
      </c>
      <c r="F468" s="2" t="str">
        <f ca="1">IF('PR-tampon'!E434="","",IF('PR-tampon'!E434=0,"",INDIRECT(NOM_FR_ACCESSOIRES&amp;ADDRESS('PR-tampon'!$E434,COLUMN(REFERENCEMENT_ACCESSOIRES[[#Headers],[TYPE DE DOCUMENT DE REFERENCE]])))))</f>
        <v/>
      </c>
      <c r="G468" s="2" t="str">
        <f ca="1">IF('PR-tampon'!E434="","",IF('PR-tampon'!E434=0,"",INDIRECT(NOM_FR_ACCESSOIRES&amp;ADDRESS('PR-tampon'!$E434,COLUMN(REFERENCEMENT_ACCESSOIRES[[#Headers],[REF]])))))</f>
        <v/>
      </c>
      <c r="H468" s="8" t="str">
        <f ca="1">IF('PR-tampon'!E434="","",IF('PR-tampon'!E434=0,"",INDIRECT(NOM_FR_ACCESSOIRES&amp;ADDRESS('PR-tampon'!$E434,COLUMN(REFERENCEMENT_ACCESSOIRES[[#Headers],[AVIS LIMITE AU]])))))</f>
        <v/>
      </c>
      <c r="I468" s="8" t="str">
        <f ca="1">IF('PR-tampon'!E434="","",IF('PR-tampon'!E434=0,"",INDIRECT(NOM_FR_ACCESSOIRES&amp;ADDRESS('PR-tampon'!$E434,COLUMN(REFERENCEMENT_ACCESSOIRES[[#Headers],[TC/TNC
dans le domaine d''emploi visé]])))))</f>
        <v/>
      </c>
      <c r="J468" s="30" t="str">
        <f ca="1">IF('PR-tampon'!E434="","",IF('PR-tampon'!E434=0,"",INDIRECT(NOM_FR_ACCESSOIRES&amp;ADDRESS('PR-tampon'!$E434,COLUMN(REFERENCEMENT_ACCESSOIRES[[#Headers],[TYPE DE POSE]])))))</f>
        <v/>
      </c>
      <c r="K468" s="30" t="str">
        <f ca="1">IF('PR-tampon'!E434="","",IF('PR-tampon'!E434=0,"",IF(INDIRECT(NOM_FR_ACCESSOIRES&amp;ADDRESS('PR-tampon'!$E434,COLUMN(REFERENCEMENT_ACCESSOIRES[[#Headers],[OBSERVATIONS SUR DOMAINE D''EMPLOI]])))=0,"",INDIRECT(NOM_FR_ACCESSOIRES&amp;ADDRESS('PR-tampon'!$E434,COLUMN(REFERENCEMENT_ACCESSOIRES[[#Headers],[OBSERVATIONS SUR DOMAINE D''EMPLOI]]))))))</f>
        <v/>
      </c>
      <c r="L468" s="30" t="str">
        <f ca="1">IF('PR-tampon'!$E434="","",IF('PR-tampon'!$E434=0,"",INDIRECT(NOM_FR_ACCESSOIRES&amp;ADDRESS('PR-tampon'!$E434,COLUMN(REFERENCEMENT_ACCESSOIRES[[#Headers],[REVETEMENT VISE]])))))</f>
        <v/>
      </c>
      <c r="M468" s="30" t="str">
        <f ca="1">IF('PR-tampon'!$E434="","",IF('PR-tampon'!$E434=0,"",IF(INDIRECT(NOM_FR_ACCESSOIRES&amp;ADDRESS('PR-tampon'!$E434,COLUMN(REFERENCEMENT_ACCESSOIRES[[#Headers],[PRODUITS D''ETANCHEITE]])))=0,"",INDIRECT(NOM_FR_ACCESSOIRES&amp;ADDRESS('PR-tampon'!$E434,COLUMN(REFERENCEMENT_ACCESSOIRES[[#Headers],[PRODUITS D''ETANCHEITE]]))))))</f>
        <v/>
      </c>
      <c r="N468" s="30" t="str">
        <f ca="1">IF('PR-tampon'!$E434="","",IF('PR-tampon'!$E434=0,"",INDIRECT(NOM_FR_ACCESSOIRES&amp;ADDRESS('PR-tampon'!$E434,COLUMN(REFERENCEMENT_ACCESSOIRES[[#Headers],[CHAPE OU MORTIER VISE]])))))</f>
        <v/>
      </c>
      <c r="O468" s="30" t="str">
        <f ca="1">IF('PR-tampon'!$E434="","",IF('PR-tampon'!$E434=0,"",IF(INDIRECT(NOM_FR_ACCESSOIRES&amp;ADDRESS('PR-tampon'!$E434,COLUMN(REFERENCEMENT_ACCESSOIRES[[#Headers],[RESULTAT TYPE ISOLANT]])))=0,"",INDIRECT(NOM_FR_ACCESSOIRES&amp;ADDRESS('PR-tampon'!$E434,COLUMN(REFERENCEMENT_ACCESSOIRES[[#Headers],[RESULTAT TYPE ISOLANT]]))))))</f>
        <v/>
      </c>
    </row>
    <row r="469" spans="2:15" ht="70.150000000000006" customHeight="1" x14ac:dyDescent="0.25">
      <c r="B469" s="8" t="str">
        <f ca="1">IF('PR-tampon'!E435="","",IF('PR-tampon'!E435=0,"",INDIRECT(NOM_FR_ACCESSOIRES&amp;ADDRESS('PR-tampon'!$E435,COLUMN(REFERENCEMENT_ACCESSOIRES[[#Headers],[DATE REFERENCEMENT]])))))</f>
        <v/>
      </c>
      <c r="C469" s="2" t="str">
        <f ca="1">IF('PR-tampon'!E435="","",IF('PR-tampon'!E435=0,"",INDIRECT(NOM_FR_ACCESSOIRES&amp;ADDRESS('PR-tampon'!$E435,COLUMN(REFERENCEMENT_ACCESSOIRES[[#Headers],[TYPE DE PROCEDE]])))))</f>
        <v/>
      </c>
      <c r="D469" s="2" t="str">
        <f ca="1">IF('PR-tampon'!E435="","",IF('PR-tampon'!E435=0,"",INDIRECT(NOM_FR_ACCESSOIRES&amp;ADDRESS('PR-tampon'!$E435,COLUMN(REFERENCEMENT_ACCESSOIRES[[#Headers],[NOM COMMERCIAL DU PROCEDE]])))))</f>
        <v/>
      </c>
      <c r="E469" s="2" t="str">
        <f ca="1">IF('PR-tampon'!E435="","",IF('PR-tampon'!E435=0,"",INDIRECT(NOM_FR_ACCESSOIRES&amp;ADDRESS('PR-tampon'!$E435,COLUMN(REFERENCEMENT_ACCESSOIRES[[#Headers],[FABRICANT/TITULAIRE]])))))</f>
        <v/>
      </c>
      <c r="F469" s="2" t="str">
        <f ca="1">IF('PR-tampon'!E435="","",IF('PR-tampon'!E435=0,"",INDIRECT(NOM_FR_ACCESSOIRES&amp;ADDRESS('PR-tampon'!$E435,COLUMN(REFERENCEMENT_ACCESSOIRES[[#Headers],[TYPE DE DOCUMENT DE REFERENCE]])))))</f>
        <v/>
      </c>
      <c r="G469" s="2" t="str">
        <f ca="1">IF('PR-tampon'!E435="","",IF('PR-tampon'!E435=0,"",INDIRECT(NOM_FR_ACCESSOIRES&amp;ADDRESS('PR-tampon'!$E435,COLUMN(REFERENCEMENT_ACCESSOIRES[[#Headers],[REF]])))))</f>
        <v/>
      </c>
      <c r="H469" s="8" t="str">
        <f ca="1">IF('PR-tampon'!E435="","",IF('PR-tampon'!E435=0,"",INDIRECT(NOM_FR_ACCESSOIRES&amp;ADDRESS('PR-tampon'!$E435,COLUMN(REFERENCEMENT_ACCESSOIRES[[#Headers],[AVIS LIMITE AU]])))))</f>
        <v/>
      </c>
      <c r="I469" s="8" t="str">
        <f ca="1">IF('PR-tampon'!E435="","",IF('PR-tampon'!E435=0,"",INDIRECT(NOM_FR_ACCESSOIRES&amp;ADDRESS('PR-tampon'!$E435,COLUMN(REFERENCEMENT_ACCESSOIRES[[#Headers],[TC/TNC
dans le domaine d''emploi visé]])))))</f>
        <v/>
      </c>
      <c r="J469" s="30" t="str">
        <f ca="1">IF('PR-tampon'!E435="","",IF('PR-tampon'!E435=0,"",INDIRECT(NOM_FR_ACCESSOIRES&amp;ADDRESS('PR-tampon'!$E435,COLUMN(REFERENCEMENT_ACCESSOIRES[[#Headers],[TYPE DE POSE]])))))</f>
        <v/>
      </c>
      <c r="K469" s="30" t="str">
        <f ca="1">IF('PR-tampon'!E435="","",IF('PR-tampon'!E435=0,"",IF(INDIRECT(NOM_FR_ACCESSOIRES&amp;ADDRESS('PR-tampon'!$E435,COLUMN(REFERENCEMENT_ACCESSOIRES[[#Headers],[OBSERVATIONS SUR DOMAINE D''EMPLOI]])))=0,"",INDIRECT(NOM_FR_ACCESSOIRES&amp;ADDRESS('PR-tampon'!$E435,COLUMN(REFERENCEMENT_ACCESSOIRES[[#Headers],[OBSERVATIONS SUR DOMAINE D''EMPLOI]]))))))</f>
        <v/>
      </c>
      <c r="L469" s="30" t="str">
        <f ca="1">IF('PR-tampon'!$E435="","",IF('PR-tampon'!$E435=0,"",INDIRECT(NOM_FR_ACCESSOIRES&amp;ADDRESS('PR-tampon'!$E435,COLUMN(REFERENCEMENT_ACCESSOIRES[[#Headers],[REVETEMENT VISE]])))))</f>
        <v/>
      </c>
      <c r="M469" s="30" t="str">
        <f ca="1">IF('PR-tampon'!$E435="","",IF('PR-tampon'!$E435=0,"",IF(INDIRECT(NOM_FR_ACCESSOIRES&amp;ADDRESS('PR-tampon'!$E435,COLUMN(REFERENCEMENT_ACCESSOIRES[[#Headers],[PRODUITS D''ETANCHEITE]])))=0,"",INDIRECT(NOM_FR_ACCESSOIRES&amp;ADDRESS('PR-tampon'!$E435,COLUMN(REFERENCEMENT_ACCESSOIRES[[#Headers],[PRODUITS D''ETANCHEITE]]))))))</f>
        <v/>
      </c>
      <c r="N469" s="30" t="str">
        <f ca="1">IF('PR-tampon'!$E435="","",IF('PR-tampon'!$E435=0,"",INDIRECT(NOM_FR_ACCESSOIRES&amp;ADDRESS('PR-tampon'!$E435,COLUMN(REFERENCEMENT_ACCESSOIRES[[#Headers],[CHAPE OU MORTIER VISE]])))))</f>
        <v/>
      </c>
      <c r="O469" s="30" t="str">
        <f ca="1">IF('PR-tampon'!$E435="","",IF('PR-tampon'!$E435=0,"",IF(INDIRECT(NOM_FR_ACCESSOIRES&amp;ADDRESS('PR-tampon'!$E435,COLUMN(REFERENCEMENT_ACCESSOIRES[[#Headers],[RESULTAT TYPE ISOLANT]])))=0,"",INDIRECT(NOM_FR_ACCESSOIRES&amp;ADDRESS('PR-tampon'!$E435,COLUMN(REFERENCEMENT_ACCESSOIRES[[#Headers],[RESULTAT TYPE ISOLANT]]))))))</f>
        <v/>
      </c>
    </row>
    <row r="470" spans="2:15" ht="70.150000000000006" customHeight="1" x14ac:dyDescent="0.25">
      <c r="B470" s="8" t="str">
        <f ca="1">IF('PR-tampon'!E436="","",IF('PR-tampon'!E436=0,"",INDIRECT(NOM_FR_ACCESSOIRES&amp;ADDRESS('PR-tampon'!$E436,COLUMN(REFERENCEMENT_ACCESSOIRES[[#Headers],[DATE REFERENCEMENT]])))))</f>
        <v/>
      </c>
      <c r="C470" s="2" t="str">
        <f ca="1">IF('PR-tampon'!E436="","",IF('PR-tampon'!E436=0,"",INDIRECT(NOM_FR_ACCESSOIRES&amp;ADDRESS('PR-tampon'!$E436,COLUMN(REFERENCEMENT_ACCESSOIRES[[#Headers],[TYPE DE PROCEDE]])))))</f>
        <v/>
      </c>
      <c r="D470" s="2" t="str">
        <f ca="1">IF('PR-tampon'!E436="","",IF('PR-tampon'!E436=0,"",INDIRECT(NOM_FR_ACCESSOIRES&amp;ADDRESS('PR-tampon'!$E436,COLUMN(REFERENCEMENT_ACCESSOIRES[[#Headers],[NOM COMMERCIAL DU PROCEDE]])))))</f>
        <v/>
      </c>
      <c r="E470" s="2" t="str">
        <f ca="1">IF('PR-tampon'!E436="","",IF('PR-tampon'!E436=0,"",INDIRECT(NOM_FR_ACCESSOIRES&amp;ADDRESS('PR-tampon'!$E436,COLUMN(REFERENCEMENT_ACCESSOIRES[[#Headers],[FABRICANT/TITULAIRE]])))))</f>
        <v/>
      </c>
      <c r="F470" s="2" t="str">
        <f ca="1">IF('PR-tampon'!E436="","",IF('PR-tampon'!E436=0,"",INDIRECT(NOM_FR_ACCESSOIRES&amp;ADDRESS('PR-tampon'!$E436,COLUMN(REFERENCEMENT_ACCESSOIRES[[#Headers],[TYPE DE DOCUMENT DE REFERENCE]])))))</f>
        <v/>
      </c>
      <c r="G470" s="2" t="str">
        <f ca="1">IF('PR-tampon'!E436="","",IF('PR-tampon'!E436=0,"",INDIRECT(NOM_FR_ACCESSOIRES&amp;ADDRESS('PR-tampon'!$E436,COLUMN(REFERENCEMENT_ACCESSOIRES[[#Headers],[REF]])))))</f>
        <v/>
      </c>
      <c r="H470" s="8" t="str">
        <f ca="1">IF('PR-tampon'!E436="","",IF('PR-tampon'!E436=0,"",INDIRECT(NOM_FR_ACCESSOIRES&amp;ADDRESS('PR-tampon'!$E436,COLUMN(REFERENCEMENT_ACCESSOIRES[[#Headers],[AVIS LIMITE AU]])))))</f>
        <v/>
      </c>
      <c r="I470" s="8" t="str">
        <f ca="1">IF('PR-tampon'!E436="","",IF('PR-tampon'!E436=0,"",INDIRECT(NOM_FR_ACCESSOIRES&amp;ADDRESS('PR-tampon'!$E436,COLUMN(REFERENCEMENT_ACCESSOIRES[[#Headers],[TC/TNC
dans le domaine d''emploi visé]])))))</f>
        <v/>
      </c>
      <c r="J470" s="30" t="str">
        <f ca="1">IF('PR-tampon'!E436="","",IF('PR-tampon'!E436=0,"",INDIRECT(NOM_FR_ACCESSOIRES&amp;ADDRESS('PR-tampon'!$E436,COLUMN(REFERENCEMENT_ACCESSOIRES[[#Headers],[TYPE DE POSE]])))))</f>
        <v/>
      </c>
      <c r="K470" s="30" t="str">
        <f ca="1">IF('PR-tampon'!E436="","",IF('PR-tampon'!E436=0,"",IF(INDIRECT(NOM_FR_ACCESSOIRES&amp;ADDRESS('PR-tampon'!$E436,COLUMN(REFERENCEMENT_ACCESSOIRES[[#Headers],[OBSERVATIONS SUR DOMAINE D''EMPLOI]])))=0,"",INDIRECT(NOM_FR_ACCESSOIRES&amp;ADDRESS('PR-tampon'!$E436,COLUMN(REFERENCEMENT_ACCESSOIRES[[#Headers],[OBSERVATIONS SUR DOMAINE D''EMPLOI]]))))))</f>
        <v/>
      </c>
      <c r="L470" s="30" t="str">
        <f ca="1">IF('PR-tampon'!$E436="","",IF('PR-tampon'!$E436=0,"",INDIRECT(NOM_FR_ACCESSOIRES&amp;ADDRESS('PR-tampon'!$E436,COLUMN(REFERENCEMENT_ACCESSOIRES[[#Headers],[REVETEMENT VISE]])))))</f>
        <v/>
      </c>
      <c r="M470" s="30" t="str">
        <f ca="1">IF('PR-tampon'!$E436="","",IF('PR-tampon'!$E436=0,"",IF(INDIRECT(NOM_FR_ACCESSOIRES&amp;ADDRESS('PR-tampon'!$E436,COLUMN(REFERENCEMENT_ACCESSOIRES[[#Headers],[PRODUITS D''ETANCHEITE]])))=0,"",INDIRECT(NOM_FR_ACCESSOIRES&amp;ADDRESS('PR-tampon'!$E436,COLUMN(REFERENCEMENT_ACCESSOIRES[[#Headers],[PRODUITS D''ETANCHEITE]]))))))</f>
        <v/>
      </c>
      <c r="N470" s="30" t="str">
        <f ca="1">IF('PR-tampon'!$E436="","",IF('PR-tampon'!$E436=0,"",INDIRECT(NOM_FR_ACCESSOIRES&amp;ADDRESS('PR-tampon'!$E436,COLUMN(REFERENCEMENT_ACCESSOIRES[[#Headers],[CHAPE OU MORTIER VISE]])))))</f>
        <v/>
      </c>
      <c r="O470" s="30" t="str">
        <f ca="1">IF('PR-tampon'!$E436="","",IF('PR-tampon'!$E436=0,"",IF(INDIRECT(NOM_FR_ACCESSOIRES&amp;ADDRESS('PR-tampon'!$E436,COLUMN(REFERENCEMENT_ACCESSOIRES[[#Headers],[RESULTAT TYPE ISOLANT]])))=0,"",INDIRECT(NOM_FR_ACCESSOIRES&amp;ADDRESS('PR-tampon'!$E436,COLUMN(REFERENCEMENT_ACCESSOIRES[[#Headers],[RESULTAT TYPE ISOLANT]]))))))</f>
        <v/>
      </c>
    </row>
    <row r="471" spans="2:15" ht="70.150000000000006" customHeight="1" x14ac:dyDescent="0.25">
      <c r="B471" s="8" t="str">
        <f ca="1">IF('PR-tampon'!E437="","",IF('PR-tampon'!E437=0,"",INDIRECT(NOM_FR_ACCESSOIRES&amp;ADDRESS('PR-tampon'!$E437,COLUMN(REFERENCEMENT_ACCESSOIRES[[#Headers],[DATE REFERENCEMENT]])))))</f>
        <v/>
      </c>
      <c r="C471" s="2" t="str">
        <f ca="1">IF('PR-tampon'!E437="","",IF('PR-tampon'!E437=0,"",INDIRECT(NOM_FR_ACCESSOIRES&amp;ADDRESS('PR-tampon'!$E437,COLUMN(REFERENCEMENT_ACCESSOIRES[[#Headers],[TYPE DE PROCEDE]])))))</f>
        <v/>
      </c>
      <c r="D471" s="2" t="str">
        <f ca="1">IF('PR-tampon'!E437="","",IF('PR-tampon'!E437=0,"",INDIRECT(NOM_FR_ACCESSOIRES&amp;ADDRESS('PR-tampon'!$E437,COLUMN(REFERENCEMENT_ACCESSOIRES[[#Headers],[NOM COMMERCIAL DU PROCEDE]])))))</f>
        <v/>
      </c>
      <c r="E471" s="2" t="str">
        <f ca="1">IF('PR-tampon'!E437="","",IF('PR-tampon'!E437=0,"",INDIRECT(NOM_FR_ACCESSOIRES&amp;ADDRESS('PR-tampon'!$E437,COLUMN(REFERENCEMENT_ACCESSOIRES[[#Headers],[FABRICANT/TITULAIRE]])))))</f>
        <v/>
      </c>
      <c r="F471" s="2" t="str">
        <f ca="1">IF('PR-tampon'!E437="","",IF('PR-tampon'!E437=0,"",INDIRECT(NOM_FR_ACCESSOIRES&amp;ADDRESS('PR-tampon'!$E437,COLUMN(REFERENCEMENT_ACCESSOIRES[[#Headers],[TYPE DE DOCUMENT DE REFERENCE]])))))</f>
        <v/>
      </c>
      <c r="G471" s="2" t="str">
        <f ca="1">IF('PR-tampon'!E437="","",IF('PR-tampon'!E437=0,"",INDIRECT(NOM_FR_ACCESSOIRES&amp;ADDRESS('PR-tampon'!$E437,COLUMN(REFERENCEMENT_ACCESSOIRES[[#Headers],[REF]])))))</f>
        <v/>
      </c>
      <c r="H471" s="8" t="str">
        <f ca="1">IF('PR-tampon'!E437="","",IF('PR-tampon'!E437=0,"",INDIRECT(NOM_FR_ACCESSOIRES&amp;ADDRESS('PR-tampon'!$E437,COLUMN(REFERENCEMENT_ACCESSOIRES[[#Headers],[AVIS LIMITE AU]])))))</f>
        <v/>
      </c>
      <c r="I471" s="8" t="str">
        <f ca="1">IF('PR-tampon'!E437="","",IF('PR-tampon'!E437=0,"",INDIRECT(NOM_FR_ACCESSOIRES&amp;ADDRESS('PR-tampon'!$E437,COLUMN(REFERENCEMENT_ACCESSOIRES[[#Headers],[TC/TNC
dans le domaine d''emploi visé]])))))</f>
        <v/>
      </c>
      <c r="J471" s="30" t="str">
        <f ca="1">IF('PR-tampon'!E437="","",IF('PR-tampon'!E437=0,"",INDIRECT(NOM_FR_ACCESSOIRES&amp;ADDRESS('PR-tampon'!$E437,COLUMN(REFERENCEMENT_ACCESSOIRES[[#Headers],[TYPE DE POSE]])))))</f>
        <v/>
      </c>
      <c r="K471" s="30" t="str">
        <f ca="1">IF('PR-tampon'!E437="","",IF('PR-tampon'!E437=0,"",IF(INDIRECT(NOM_FR_ACCESSOIRES&amp;ADDRESS('PR-tampon'!$E437,COLUMN(REFERENCEMENT_ACCESSOIRES[[#Headers],[OBSERVATIONS SUR DOMAINE D''EMPLOI]])))=0,"",INDIRECT(NOM_FR_ACCESSOIRES&amp;ADDRESS('PR-tampon'!$E437,COLUMN(REFERENCEMENT_ACCESSOIRES[[#Headers],[OBSERVATIONS SUR DOMAINE D''EMPLOI]]))))))</f>
        <v/>
      </c>
      <c r="L471" s="30" t="str">
        <f ca="1">IF('PR-tampon'!$E437="","",IF('PR-tampon'!$E437=0,"",INDIRECT(NOM_FR_ACCESSOIRES&amp;ADDRESS('PR-tampon'!$E437,COLUMN(REFERENCEMENT_ACCESSOIRES[[#Headers],[REVETEMENT VISE]])))))</f>
        <v/>
      </c>
      <c r="M471" s="30" t="str">
        <f ca="1">IF('PR-tampon'!$E437="","",IF('PR-tampon'!$E437=0,"",IF(INDIRECT(NOM_FR_ACCESSOIRES&amp;ADDRESS('PR-tampon'!$E437,COLUMN(REFERENCEMENT_ACCESSOIRES[[#Headers],[PRODUITS D''ETANCHEITE]])))=0,"",INDIRECT(NOM_FR_ACCESSOIRES&amp;ADDRESS('PR-tampon'!$E437,COLUMN(REFERENCEMENT_ACCESSOIRES[[#Headers],[PRODUITS D''ETANCHEITE]]))))))</f>
        <v/>
      </c>
      <c r="N471" s="30" t="str">
        <f ca="1">IF('PR-tampon'!$E437="","",IF('PR-tampon'!$E437=0,"",INDIRECT(NOM_FR_ACCESSOIRES&amp;ADDRESS('PR-tampon'!$E437,COLUMN(REFERENCEMENT_ACCESSOIRES[[#Headers],[CHAPE OU MORTIER VISE]])))))</f>
        <v/>
      </c>
      <c r="O471" s="30" t="str">
        <f ca="1">IF('PR-tampon'!$E437="","",IF('PR-tampon'!$E437=0,"",IF(INDIRECT(NOM_FR_ACCESSOIRES&amp;ADDRESS('PR-tampon'!$E437,COLUMN(REFERENCEMENT_ACCESSOIRES[[#Headers],[RESULTAT TYPE ISOLANT]])))=0,"",INDIRECT(NOM_FR_ACCESSOIRES&amp;ADDRESS('PR-tampon'!$E437,COLUMN(REFERENCEMENT_ACCESSOIRES[[#Headers],[RESULTAT TYPE ISOLANT]]))))))</f>
        <v/>
      </c>
    </row>
    <row r="472" spans="2:15" ht="70.150000000000006" customHeight="1" x14ac:dyDescent="0.25">
      <c r="B472" s="8" t="str">
        <f ca="1">IF('PR-tampon'!E438="","",IF('PR-tampon'!E438=0,"",INDIRECT(NOM_FR_ACCESSOIRES&amp;ADDRESS('PR-tampon'!$E438,COLUMN(REFERENCEMENT_ACCESSOIRES[[#Headers],[DATE REFERENCEMENT]])))))</f>
        <v/>
      </c>
      <c r="C472" s="2" t="str">
        <f ca="1">IF('PR-tampon'!E438="","",IF('PR-tampon'!E438=0,"",INDIRECT(NOM_FR_ACCESSOIRES&amp;ADDRESS('PR-tampon'!$E438,COLUMN(REFERENCEMENT_ACCESSOIRES[[#Headers],[TYPE DE PROCEDE]])))))</f>
        <v/>
      </c>
      <c r="D472" s="2" t="str">
        <f ca="1">IF('PR-tampon'!E438="","",IF('PR-tampon'!E438=0,"",INDIRECT(NOM_FR_ACCESSOIRES&amp;ADDRESS('PR-tampon'!$E438,COLUMN(REFERENCEMENT_ACCESSOIRES[[#Headers],[NOM COMMERCIAL DU PROCEDE]])))))</f>
        <v/>
      </c>
      <c r="E472" s="2" t="str">
        <f ca="1">IF('PR-tampon'!E438="","",IF('PR-tampon'!E438=0,"",INDIRECT(NOM_FR_ACCESSOIRES&amp;ADDRESS('PR-tampon'!$E438,COLUMN(REFERENCEMENT_ACCESSOIRES[[#Headers],[FABRICANT/TITULAIRE]])))))</f>
        <v/>
      </c>
      <c r="F472" s="2" t="str">
        <f ca="1">IF('PR-tampon'!E438="","",IF('PR-tampon'!E438=0,"",INDIRECT(NOM_FR_ACCESSOIRES&amp;ADDRESS('PR-tampon'!$E438,COLUMN(REFERENCEMENT_ACCESSOIRES[[#Headers],[TYPE DE DOCUMENT DE REFERENCE]])))))</f>
        <v/>
      </c>
      <c r="G472" s="2" t="str">
        <f ca="1">IF('PR-tampon'!E438="","",IF('PR-tampon'!E438=0,"",INDIRECT(NOM_FR_ACCESSOIRES&amp;ADDRESS('PR-tampon'!$E438,COLUMN(REFERENCEMENT_ACCESSOIRES[[#Headers],[REF]])))))</f>
        <v/>
      </c>
      <c r="H472" s="8" t="str">
        <f ca="1">IF('PR-tampon'!E438="","",IF('PR-tampon'!E438=0,"",INDIRECT(NOM_FR_ACCESSOIRES&amp;ADDRESS('PR-tampon'!$E438,COLUMN(REFERENCEMENT_ACCESSOIRES[[#Headers],[AVIS LIMITE AU]])))))</f>
        <v/>
      </c>
      <c r="I472" s="8" t="str">
        <f ca="1">IF('PR-tampon'!E438="","",IF('PR-tampon'!E438=0,"",INDIRECT(NOM_FR_ACCESSOIRES&amp;ADDRESS('PR-tampon'!$E438,COLUMN(REFERENCEMENT_ACCESSOIRES[[#Headers],[TC/TNC
dans le domaine d''emploi visé]])))))</f>
        <v/>
      </c>
      <c r="J472" s="30" t="str">
        <f ca="1">IF('PR-tampon'!E438="","",IF('PR-tampon'!E438=0,"",INDIRECT(NOM_FR_ACCESSOIRES&amp;ADDRESS('PR-tampon'!$E438,COLUMN(REFERENCEMENT_ACCESSOIRES[[#Headers],[TYPE DE POSE]])))))</f>
        <v/>
      </c>
      <c r="K472" s="30" t="str">
        <f ca="1">IF('PR-tampon'!E438="","",IF('PR-tampon'!E438=0,"",IF(INDIRECT(NOM_FR_ACCESSOIRES&amp;ADDRESS('PR-tampon'!$E438,COLUMN(REFERENCEMENT_ACCESSOIRES[[#Headers],[OBSERVATIONS SUR DOMAINE D''EMPLOI]])))=0,"",INDIRECT(NOM_FR_ACCESSOIRES&amp;ADDRESS('PR-tampon'!$E438,COLUMN(REFERENCEMENT_ACCESSOIRES[[#Headers],[OBSERVATIONS SUR DOMAINE D''EMPLOI]]))))))</f>
        <v/>
      </c>
      <c r="L472" s="30" t="str">
        <f ca="1">IF('PR-tampon'!$E438="","",IF('PR-tampon'!$E438=0,"",INDIRECT(NOM_FR_ACCESSOIRES&amp;ADDRESS('PR-tampon'!$E438,COLUMN(REFERENCEMENT_ACCESSOIRES[[#Headers],[REVETEMENT VISE]])))))</f>
        <v/>
      </c>
      <c r="M472" s="30" t="str">
        <f ca="1">IF('PR-tampon'!$E438="","",IF('PR-tampon'!$E438=0,"",IF(INDIRECT(NOM_FR_ACCESSOIRES&amp;ADDRESS('PR-tampon'!$E438,COLUMN(REFERENCEMENT_ACCESSOIRES[[#Headers],[PRODUITS D''ETANCHEITE]])))=0,"",INDIRECT(NOM_FR_ACCESSOIRES&amp;ADDRESS('PR-tampon'!$E438,COLUMN(REFERENCEMENT_ACCESSOIRES[[#Headers],[PRODUITS D''ETANCHEITE]]))))))</f>
        <v/>
      </c>
      <c r="N472" s="30" t="str">
        <f ca="1">IF('PR-tampon'!$E438="","",IF('PR-tampon'!$E438=0,"",INDIRECT(NOM_FR_ACCESSOIRES&amp;ADDRESS('PR-tampon'!$E438,COLUMN(REFERENCEMENT_ACCESSOIRES[[#Headers],[CHAPE OU MORTIER VISE]])))))</f>
        <v/>
      </c>
      <c r="O472" s="30" t="str">
        <f ca="1">IF('PR-tampon'!$E438="","",IF('PR-tampon'!$E438=0,"",IF(INDIRECT(NOM_FR_ACCESSOIRES&amp;ADDRESS('PR-tampon'!$E438,COLUMN(REFERENCEMENT_ACCESSOIRES[[#Headers],[RESULTAT TYPE ISOLANT]])))=0,"",INDIRECT(NOM_FR_ACCESSOIRES&amp;ADDRESS('PR-tampon'!$E438,COLUMN(REFERENCEMENT_ACCESSOIRES[[#Headers],[RESULTAT TYPE ISOLANT]]))))))</f>
        <v/>
      </c>
    </row>
    <row r="473" spans="2:15" ht="70.150000000000006" customHeight="1" x14ac:dyDescent="0.25">
      <c r="B473" s="8" t="str">
        <f ca="1">IF('PR-tampon'!E439="","",IF('PR-tampon'!E439=0,"",INDIRECT(NOM_FR_ACCESSOIRES&amp;ADDRESS('PR-tampon'!$E439,COLUMN(REFERENCEMENT_ACCESSOIRES[[#Headers],[DATE REFERENCEMENT]])))))</f>
        <v/>
      </c>
      <c r="C473" s="2" t="str">
        <f ca="1">IF('PR-tampon'!E439="","",IF('PR-tampon'!E439=0,"",INDIRECT(NOM_FR_ACCESSOIRES&amp;ADDRESS('PR-tampon'!$E439,COLUMN(REFERENCEMENT_ACCESSOIRES[[#Headers],[TYPE DE PROCEDE]])))))</f>
        <v/>
      </c>
      <c r="D473" s="2" t="str">
        <f ca="1">IF('PR-tampon'!E439="","",IF('PR-tampon'!E439=0,"",INDIRECT(NOM_FR_ACCESSOIRES&amp;ADDRESS('PR-tampon'!$E439,COLUMN(REFERENCEMENT_ACCESSOIRES[[#Headers],[NOM COMMERCIAL DU PROCEDE]])))))</f>
        <v/>
      </c>
      <c r="E473" s="2" t="str">
        <f ca="1">IF('PR-tampon'!E439="","",IF('PR-tampon'!E439=0,"",INDIRECT(NOM_FR_ACCESSOIRES&amp;ADDRESS('PR-tampon'!$E439,COLUMN(REFERENCEMENT_ACCESSOIRES[[#Headers],[FABRICANT/TITULAIRE]])))))</f>
        <v/>
      </c>
      <c r="F473" s="2" t="str">
        <f ca="1">IF('PR-tampon'!E439="","",IF('PR-tampon'!E439=0,"",INDIRECT(NOM_FR_ACCESSOIRES&amp;ADDRESS('PR-tampon'!$E439,COLUMN(REFERENCEMENT_ACCESSOIRES[[#Headers],[TYPE DE DOCUMENT DE REFERENCE]])))))</f>
        <v/>
      </c>
      <c r="G473" s="2" t="str">
        <f ca="1">IF('PR-tampon'!E439="","",IF('PR-tampon'!E439=0,"",INDIRECT(NOM_FR_ACCESSOIRES&amp;ADDRESS('PR-tampon'!$E439,COLUMN(REFERENCEMENT_ACCESSOIRES[[#Headers],[REF]])))))</f>
        <v/>
      </c>
      <c r="H473" s="8" t="str">
        <f ca="1">IF('PR-tampon'!E439="","",IF('PR-tampon'!E439=0,"",INDIRECT(NOM_FR_ACCESSOIRES&amp;ADDRESS('PR-tampon'!$E439,COLUMN(REFERENCEMENT_ACCESSOIRES[[#Headers],[AVIS LIMITE AU]])))))</f>
        <v/>
      </c>
      <c r="I473" s="8" t="str">
        <f ca="1">IF('PR-tampon'!E439="","",IF('PR-tampon'!E439=0,"",INDIRECT(NOM_FR_ACCESSOIRES&amp;ADDRESS('PR-tampon'!$E439,COLUMN(REFERENCEMENT_ACCESSOIRES[[#Headers],[TC/TNC
dans le domaine d''emploi visé]])))))</f>
        <v/>
      </c>
      <c r="J473" s="30" t="str">
        <f ca="1">IF('PR-tampon'!E439="","",IF('PR-tampon'!E439=0,"",INDIRECT(NOM_FR_ACCESSOIRES&amp;ADDRESS('PR-tampon'!$E439,COLUMN(REFERENCEMENT_ACCESSOIRES[[#Headers],[TYPE DE POSE]])))))</f>
        <v/>
      </c>
      <c r="K473" s="30" t="str">
        <f ca="1">IF('PR-tampon'!E439="","",IF('PR-tampon'!E439=0,"",IF(INDIRECT(NOM_FR_ACCESSOIRES&amp;ADDRESS('PR-tampon'!$E439,COLUMN(REFERENCEMENT_ACCESSOIRES[[#Headers],[OBSERVATIONS SUR DOMAINE D''EMPLOI]])))=0,"",INDIRECT(NOM_FR_ACCESSOIRES&amp;ADDRESS('PR-tampon'!$E439,COLUMN(REFERENCEMENT_ACCESSOIRES[[#Headers],[OBSERVATIONS SUR DOMAINE D''EMPLOI]]))))))</f>
        <v/>
      </c>
      <c r="L473" s="30" t="str">
        <f ca="1">IF('PR-tampon'!$E439="","",IF('PR-tampon'!$E439=0,"",INDIRECT(NOM_FR_ACCESSOIRES&amp;ADDRESS('PR-tampon'!$E439,COLUMN(REFERENCEMENT_ACCESSOIRES[[#Headers],[REVETEMENT VISE]])))))</f>
        <v/>
      </c>
      <c r="M473" s="30" t="str">
        <f ca="1">IF('PR-tampon'!$E439="","",IF('PR-tampon'!$E439=0,"",IF(INDIRECT(NOM_FR_ACCESSOIRES&amp;ADDRESS('PR-tampon'!$E439,COLUMN(REFERENCEMENT_ACCESSOIRES[[#Headers],[PRODUITS D''ETANCHEITE]])))=0,"",INDIRECT(NOM_FR_ACCESSOIRES&amp;ADDRESS('PR-tampon'!$E439,COLUMN(REFERENCEMENT_ACCESSOIRES[[#Headers],[PRODUITS D''ETANCHEITE]]))))))</f>
        <v/>
      </c>
      <c r="N473" s="30" t="str">
        <f ca="1">IF('PR-tampon'!$E439="","",IF('PR-tampon'!$E439=0,"",INDIRECT(NOM_FR_ACCESSOIRES&amp;ADDRESS('PR-tampon'!$E439,COLUMN(REFERENCEMENT_ACCESSOIRES[[#Headers],[CHAPE OU MORTIER VISE]])))))</f>
        <v/>
      </c>
      <c r="O473" s="30" t="str">
        <f ca="1">IF('PR-tampon'!$E439="","",IF('PR-tampon'!$E439=0,"",IF(INDIRECT(NOM_FR_ACCESSOIRES&amp;ADDRESS('PR-tampon'!$E439,COLUMN(REFERENCEMENT_ACCESSOIRES[[#Headers],[RESULTAT TYPE ISOLANT]])))=0,"",INDIRECT(NOM_FR_ACCESSOIRES&amp;ADDRESS('PR-tampon'!$E439,COLUMN(REFERENCEMENT_ACCESSOIRES[[#Headers],[RESULTAT TYPE ISOLANT]]))))))</f>
        <v/>
      </c>
    </row>
    <row r="474" spans="2:15" ht="70.150000000000006" customHeight="1" x14ac:dyDescent="0.25">
      <c r="B474" s="8" t="str">
        <f ca="1">IF('PR-tampon'!E440="","",IF('PR-tampon'!E440=0,"",INDIRECT(NOM_FR_ACCESSOIRES&amp;ADDRESS('PR-tampon'!$E440,COLUMN(REFERENCEMENT_ACCESSOIRES[[#Headers],[DATE REFERENCEMENT]])))))</f>
        <v/>
      </c>
      <c r="C474" s="2" t="str">
        <f ca="1">IF('PR-tampon'!E440="","",IF('PR-tampon'!E440=0,"",INDIRECT(NOM_FR_ACCESSOIRES&amp;ADDRESS('PR-tampon'!$E440,COLUMN(REFERENCEMENT_ACCESSOIRES[[#Headers],[TYPE DE PROCEDE]])))))</f>
        <v/>
      </c>
      <c r="D474" s="2" t="str">
        <f ca="1">IF('PR-tampon'!E440="","",IF('PR-tampon'!E440=0,"",INDIRECT(NOM_FR_ACCESSOIRES&amp;ADDRESS('PR-tampon'!$E440,COLUMN(REFERENCEMENT_ACCESSOIRES[[#Headers],[NOM COMMERCIAL DU PROCEDE]])))))</f>
        <v/>
      </c>
      <c r="E474" s="2" t="str">
        <f ca="1">IF('PR-tampon'!E440="","",IF('PR-tampon'!E440=0,"",INDIRECT(NOM_FR_ACCESSOIRES&amp;ADDRESS('PR-tampon'!$E440,COLUMN(REFERENCEMENT_ACCESSOIRES[[#Headers],[FABRICANT/TITULAIRE]])))))</f>
        <v/>
      </c>
      <c r="F474" s="2" t="str">
        <f ca="1">IF('PR-tampon'!E440="","",IF('PR-tampon'!E440=0,"",INDIRECT(NOM_FR_ACCESSOIRES&amp;ADDRESS('PR-tampon'!$E440,COLUMN(REFERENCEMENT_ACCESSOIRES[[#Headers],[TYPE DE DOCUMENT DE REFERENCE]])))))</f>
        <v/>
      </c>
      <c r="G474" s="2" t="str">
        <f ca="1">IF('PR-tampon'!E440="","",IF('PR-tampon'!E440=0,"",INDIRECT(NOM_FR_ACCESSOIRES&amp;ADDRESS('PR-tampon'!$E440,COLUMN(REFERENCEMENT_ACCESSOIRES[[#Headers],[REF]])))))</f>
        <v/>
      </c>
      <c r="H474" s="8" t="str">
        <f ca="1">IF('PR-tampon'!E440="","",IF('PR-tampon'!E440=0,"",INDIRECT(NOM_FR_ACCESSOIRES&amp;ADDRESS('PR-tampon'!$E440,COLUMN(REFERENCEMENT_ACCESSOIRES[[#Headers],[AVIS LIMITE AU]])))))</f>
        <v/>
      </c>
      <c r="I474" s="8" t="str">
        <f ca="1">IF('PR-tampon'!E440="","",IF('PR-tampon'!E440=0,"",INDIRECT(NOM_FR_ACCESSOIRES&amp;ADDRESS('PR-tampon'!$E440,COLUMN(REFERENCEMENT_ACCESSOIRES[[#Headers],[TC/TNC
dans le domaine d''emploi visé]])))))</f>
        <v/>
      </c>
      <c r="J474" s="30" t="str">
        <f ca="1">IF('PR-tampon'!E440="","",IF('PR-tampon'!E440=0,"",INDIRECT(NOM_FR_ACCESSOIRES&amp;ADDRESS('PR-tampon'!$E440,COLUMN(REFERENCEMENT_ACCESSOIRES[[#Headers],[TYPE DE POSE]])))))</f>
        <v/>
      </c>
      <c r="K474" s="30" t="str">
        <f ca="1">IF('PR-tampon'!E440="","",IF('PR-tampon'!E440=0,"",IF(INDIRECT(NOM_FR_ACCESSOIRES&amp;ADDRESS('PR-tampon'!$E440,COLUMN(REFERENCEMENT_ACCESSOIRES[[#Headers],[OBSERVATIONS SUR DOMAINE D''EMPLOI]])))=0,"",INDIRECT(NOM_FR_ACCESSOIRES&amp;ADDRESS('PR-tampon'!$E440,COLUMN(REFERENCEMENT_ACCESSOIRES[[#Headers],[OBSERVATIONS SUR DOMAINE D''EMPLOI]]))))))</f>
        <v/>
      </c>
      <c r="L474" s="30" t="str">
        <f ca="1">IF('PR-tampon'!$E440="","",IF('PR-tampon'!$E440=0,"",INDIRECT(NOM_FR_ACCESSOIRES&amp;ADDRESS('PR-tampon'!$E440,COLUMN(REFERENCEMENT_ACCESSOIRES[[#Headers],[REVETEMENT VISE]])))))</f>
        <v/>
      </c>
      <c r="M474" s="30" t="str">
        <f ca="1">IF('PR-tampon'!$E440="","",IF('PR-tampon'!$E440=0,"",IF(INDIRECT(NOM_FR_ACCESSOIRES&amp;ADDRESS('PR-tampon'!$E440,COLUMN(REFERENCEMENT_ACCESSOIRES[[#Headers],[PRODUITS D''ETANCHEITE]])))=0,"",INDIRECT(NOM_FR_ACCESSOIRES&amp;ADDRESS('PR-tampon'!$E440,COLUMN(REFERENCEMENT_ACCESSOIRES[[#Headers],[PRODUITS D''ETANCHEITE]]))))))</f>
        <v/>
      </c>
      <c r="N474" s="30" t="str">
        <f ca="1">IF('PR-tampon'!$E440="","",IF('PR-tampon'!$E440=0,"",INDIRECT(NOM_FR_ACCESSOIRES&amp;ADDRESS('PR-tampon'!$E440,COLUMN(REFERENCEMENT_ACCESSOIRES[[#Headers],[CHAPE OU MORTIER VISE]])))))</f>
        <v/>
      </c>
      <c r="O474" s="30" t="str">
        <f ca="1">IF('PR-tampon'!$E440="","",IF('PR-tampon'!$E440=0,"",IF(INDIRECT(NOM_FR_ACCESSOIRES&amp;ADDRESS('PR-tampon'!$E440,COLUMN(REFERENCEMENT_ACCESSOIRES[[#Headers],[RESULTAT TYPE ISOLANT]])))=0,"",INDIRECT(NOM_FR_ACCESSOIRES&amp;ADDRESS('PR-tampon'!$E440,COLUMN(REFERENCEMENT_ACCESSOIRES[[#Headers],[RESULTAT TYPE ISOLANT]]))))))</f>
        <v/>
      </c>
    </row>
    <row r="475" spans="2:15" ht="70.150000000000006" customHeight="1" x14ac:dyDescent="0.25">
      <c r="B475" s="8" t="str">
        <f ca="1">IF('PR-tampon'!E441="","",IF('PR-tampon'!E441=0,"",INDIRECT(NOM_FR_ACCESSOIRES&amp;ADDRESS('PR-tampon'!$E441,COLUMN(REFERENCEMENT_ACCESSOIRES[[#Headers],[DATE REFERENCEMENT]])))))</f>
        <v/>
      </c>
      <c r="C475" s="2" t="str">
        <f ca="1">IF('PR-tampon'!E441="","",IF('PR-tampon'!E441=0,"",INDIRECT(NOM_FR_ACCESSOIRES&amp;ADDRESS('PR-tampon'!$E441,COLUMN(REFERENCEMENT_ACCESSOIRES[[#Headers],[TYPE DE PROCEDE]])))))</f>
        <v/>
      </c>
      <c r="D475" s="2" t="str">
        <f ca="1">IF('PR-tampon'!E441="","",IF('PR-tampon'!E441=0,"",INDIRECT(NOM_FR_ACCESSOIRES&amp;ADDRESS('PR-tampon'!$E441,COLUMN(REFERENCEMENT_ACCESSOIRES[[#Headers],[NOM COMMERCIAL DU PROCEDE]])))))</f>
        <v/>
      </c>
      <c r="E475" s="2" t="str">
        <f ca="1">IF('PR-tampon'!E441="","",IF('PR-tampon'!E441=0,"",INDIRECT(NOM_FR_ACCESSOIRES&amp;ADDRESS('PR-tampon'!$E441,COLUMN(REFERENCEMENT_ACCESSOIRES[[#Headers],[FABRICANT/TITULAIRE]])))))</f>
        <v/>
      </c>
      <c r="F475" s="2" t="str">
        <f ca="1">IF('PR-tampon'!E441="","",IF('PR-tampon'!E441=0,"",INDIRECT(NOM_FR_ACCESSOIRES&amp;ADDRESS('PR-tampon'!$E441,COLUMN(REFERENCEMENT_ACCESSOIRES[[#Headers],[TYPE DE DOCUMENT DE REFERENCE]])))))</f>
        <v/>
      </c>
      <c r="G475" s="2" t="str">
        <f ca="1">IF('PR-tampon'!E441="","",IF('PR-tampon'!E441=0,"",INDIRECT(NOM_FR_ACCESSOIRES&amp;ADDRESS('PR-tampon'!$E441,COLUMN(REFERENCEMENT_ACCESSOIRES[[#Headers],[REF]])))))</f>
        <v/>
      </c>
      <c r="H475" s="8" t="str">
        <f ca="1">IF('PR-tampon'!E441="","",IF('PR-tampon'!E441=0,"",INDIRECT(NOM_FR_ACCESSOIRES&amp;ADDRESS('PR-tampon'!$E441,COLUMN(REFERENCEMENT_ACCESSOIRES[[#Headers],[AVIS LIMITE AU]])))))</f>
        <v/>
      </c>
      <c r="I475" s="8" t="str">
        <f ca="1">IF('PR-tampon'!E441="","",IF('PR-tampon'!E441=0,"",INDIRECT(NOM_FR_ACCESSOIRES&amp;ADDRESS('PR-tampon'!$E441,COLUMN(REFERENCEMENT_ACCESSOIRES[[#Headers],[TC/TNC
dans le domaine d''emploi visé]])))))</f>
        <v/>
      </c>
      <c r="J475" s="30" t="str">
        <f ca="1">IF('PR-tampon'!E441="","",IF('PR-tampon'!E441=0,"",INDIRECT(NOM_FR_ACCESSOIRES&amp;ADDRESS('PR-tampon'!$E441,COLUMN(REFERENCEMENT_ACCESSOIRES[[#Headers],[TYPE DE POSE]])))))</f>
        <v/>
      </c>
      <c r="K475" s="30" t="str">
        <f ca="1">IF('PR-tampon'!E441="","",IF('PR-tampon'!E441=0,"",IF(INDIRECT(NOM_FR_ACCESSOIRES&amp;ADDRESS('PR-tampon'!$E441,COLUMN(REFERENCEMENT_ACCESSOIRES[[#Headers],[OBSERVATIONS SUR DOMAINE D''EMPLOI]])))=0,"",INDIRECT(NOM_FR_ACCESSOIRES&amp;ADDRESS('PR-tampon'!$E441,COLUMN(REFERENCEMENT_ACCESSOIRES[[#Headers],[OBSERVATIONS SUR DOMAINE D''EMPLOI]]))))))</f>
        <v/>
      </c>
      <c r="L475" s="30" t="str">
        <f ca="1">IF('PR-tampon'!$E441="","",IF('PR-tampon'!$E441=0,"",INDIRECT(NOM_FR_ACCESSOIRES&amp;ADDRESS('PR-tampon'!$E441,COLUMN(REFERENCEMENT_ACCESSOIRES[[#Headers],[REVETEMENT VISE]])))))</f>
        <v/>
      </c>
      <c r="M475" s="30" t="str">
        <f ca="1">IF('PR-tampon'!$E441="","",IF('PR-tampon'!$E441=0,"",IF(INDIRECT(NOM_FR_ACCESSOIRES&amp;ADDRESS('PR-tampon'!$E441,COLUMN(REFERENCEMENT_ACCESSOIRES[[#Headers],[PRODUITS D''ETANCHEITE]])))=0,"",INDIRECT(NOM_FR_ACCESSOIRES&amp;ADDRESS('PR-tampon'!$E441,COLUMN(REFERENCEMENT_ACCESSOIRES[[#Headers],[PRODUITS D''ETANCHEITE]]))))))</f>
        <v/>
      </c>
      <c r="N475" s="30" t="str">
        <f ca="1">IF('PR-tampon'!$E441="","",IF('PR-tampon'!$E441=0,"",INDIRECT(NOM_FR_ACCESSOIRES&amp;ADDRESS('PR-tampon'!$E441,COLUMN(REFERENCEMENT_ACCESSOIRES[[#Headers],[CHAPE OU MORTIER VISE]])))))</f>
        <v/>
      </c>
      <c r="O475" s="30" t="str">
        <f ca="1">IF('PR-tampon'!$E441="","",IF('PR-tampon'!$E441=0,"",IF(INDIRECT(NOM_FR_ACCESSOIRES&amp;ADDRESS('PR-tampon'!$E441,COLUMN(REFERENCEMENT_ACCESSOIRES[[#Headers],[RESULTAT TYPE ISOLANT]])))=0,"",INDIRECT(NOM_FR_ACCESSOIRES&amp;ADDRESS('PR-tampon'!$E441,COLUMN(REFERENCEMENT_ACCESSOIRES[[#Headers],[RESULTAT TYPE ISOLANT]]))))))</f>
        <v/>
      </c>
    </row>
    <row r="476" spans="2:15" ht="70.150000000000006" customHeight="1" x14ac:dyDescent="0.25">
      <c r="B476" s="8" t="str">
        <f ca="1">IF('PR-tampon'!E442="","",IF('PR-tampon'!E442=0,"",INDIRECT(NOM_FR_ACCESSOIRES&amp;ADDRESS('PR-tampon'!$E442,COLUMN(REFERENCEMENT_ACCESSOIRES[[#Headers],[DATE REFERENCEMENT]])))))</f>
        <v/>
      </c>
      <c r="C476" s="2" t="str">
        <f ca="1">IF('PR-tampon'!E442="","",IF('PR-tampon'!E442=0,"",INDIRECT(NOM_FR_ACCESSOIRES&amp;ADDRESS('PR-tampon'!$E442,COLUMN(REFERENCEMENT_ACCESSOIRES[[#Headers],[TYPE DE PROCEDE]])))))</f>
        <v/>
      </c>
      <c r="D476" s="2" t="str">
        <f ca="1">IF('PR-tampon'!E442="","",IF('PR-tampon'!E442=0,"",INDIRECT(NOM_FR_ACCESSOIRES&amp;ADDRESS('PR-tampon'!$E442,COLUMN(REFERENCEMENT_ACCESSOIRES[[#Headers],[NOM COMMERCIAL DU PROCEDE]])))))</f>
        <v/>
      </c>
      <c r="E476" s="2" t="str">
        <f ca="1">IF('PR-tampon'!E442="","",IF('PR-tampon'!E442=0,"",INDIRECT(NOM_FR_ACCESSOIRES&amp;ADDRESS('PR-tampon'!$E442,COLUMN(REFERENCEMENT_ACCESSOIRES[[#Headers],[FABRICANT/TITULAIRE]])))))</f>
        <v/>
      </c>
      <c r="F476" s="2" t="str">
        <f ca="1">IF('PR-tampon'!E442="","",IF('PR-tampon'!E442=0,"",INDIRECT(NOM_FR_ACCESSOIRES&amp;ADDRESS('PR-tampon'!$E442,COLUMN(REFERENCEMENT_ACCESSOIRES[[#Headers],[TYPE DE DOCUMENT DE REFERENCE]])))))</f>
        <v/>
      </c>
      <c r="G476" s="2" t="str">
        <f ca="1">IF('PR-tampon'!E442="","",IF('PR-tampon'!E442=0,"",INDIRECT(NOM_FR_ACCESSOIRES&amp;ADDRESS('PR-tampon'!$E442,COLUMN(REFERENCEMENT_ACCESSOIRES[[#Headers],[REF]])))))</f>
        <v/>
      </c>
      <c r="H476" s="8" t="str">
        <f ca="1">IF('PR-tampon'!E442="","",IF('PR-tampon'!E442=0,"",INDIRECT(NOM_FR_ACCESSOIRES&amp;ADDRESS('PR-tampon'!$E442,COLUMN(REFERENCEMENT_ACCESSOIRES[[#Headers],[AVIS LIMITE AU]])))))</f>
        <v/>
      </c>
      <c r="I476" s="8" t="str">
        <f ca="1">IF('PR-tampon'!E442="","",IF('PR-tampon'!E442=0,"",INDIRECT(NOM_FR_ACCESSOIRES&amp;ADDRESS('PR-tampon'!$E442,COLUMN(REFERENCEMENT_ACCESSOIRES[[#Headers],[TC/TNC
dans le domaine d''emploi visé]])))))</f>
        <v/>
      </c>
      <c r="J476" s="30" t="str">
        <f ca="1">IF('PR-tampon'!E442="","",IF('PR-tampon'!E442=0,"",INDIRECT(NOM_FR_ACCESSOIRES&amp;ADDRESS('PR-tampon'!$E442,COLUMN(REFERENCEMENT_ACCESSOIRES[[#Headers],[TYPE DE POSE]])))))</f>
        <v/>
      </c>
      <c r="K476" s="30" t="str">
        <f ca="1">IF('PR-tampon'!E442="","",IF('PR-tampon'!E442=0,"",IF(INDIRECT(NOM_FR_ACCESSOIRES&amp;ADDRESS('PR-tampon'!$E442,COLUMN(REFERENCEMENT_ACCESSOIRES[[#Headers],[OBSERVATIONS SUR DOMAINE D''EMPLOI]])))=0,"",INDIRECT(NOM_FR_ACCESSOIRES&amp;ADDRESS('PR-tampon'!$E442,COLUMN(REFERENCEMENT_ACCESSOIRES[[#Headers],[OBSERVATIONS SUR DOMAINE D''EMPLOI]]))))))</f>
        <v/>
      </c>
      <c r="L476" s="30" t="str">
        <f ca="1">IF('PR-tampon'!$E442="","",IF('PR-tampon'!$E442=0,"",INDIRECT(NOM_FR_ACCESSOIRES&amp;ADDRESS('PR-tampon'!$E442,COLUMN(REFERENCEMENT_ACCESSOIRES[[#Headers],[REVETEMENT VISE]])))))</f>
        <v/>
      </c>
      <c r="M476" s="30" t="str">
        <f ca="1">IF('PR-tampon'!$E442="","",IF('PR-tampon'!$E442=0,"",IF(INDIRECT(NOM_FR_ACCESSOIRES&amp;ADDRESS('PR-tampon'!$E442,COLUMN(REFERENCEMENT_ACCESSOIRES[[#Headers],[PRODUITS D''ETANCHEITE]])))=0,"",INDIRECT(NOM_FR_ACCESSOIRES&amp;ADDRESS('PR-tampon'!$E442,COLUMN(REFERENCEMENT_ACCESSOIRES[[#Headers],[PRODUITS D''ETANCHEITE]]))))))</f>
        <v/>
      </c>
      <c r="N476" s="30" t="str">
        <f ca="1">IF('PR-tampon'!$E442="","",IF('PR-tampon'!$E442=0,"",INDIRECT(NOM_FR_ACCESSOIRES&amp;ADDRESS('PR-tampon'!$E442,COLUMN(REFERENCEMENT_ACCESSOIRES[[#Headers],[CHAPE OU MORTIER VISE]])))))</f>
        <v/>
      </c>
      <c r="O476" s="30" t="str">
        <f ca="1">IF('PR-tampon'!$E442="","",IF('PR-tampon'!$E442=0,"",IF(INDIRECT(NOM_FR_ACCESSOIRES&amp;ADDRESS('PR-tampon'!$E442,COLUMN(REFERENCEMENT_ACCESSOIRES[[#Headers],[RESULTAT TYPE ISOLANT]])))=0,"",INDIRECT(NOM_FR_ACCESSOIRES&amp;ADDRESS('PR-tampon'!$E442,COLUMN(REFERENCEMENT_ACCESSOIRES[[#Headers],[RESULTAT TYPE ISOLANT]]))))))</f>
        <v/>
      </c>
    </row>
    <row r="477" spans="2:15" ht="70.150000000000006" customHeight="1" x14ac:dyDescent="0.25">
      <c r="B477" s="8" t="str">
        <f ca="1">IF('PR-tampon'!E443="","",IF('PR-tampon'!E443=0,"",INDIRECT(NOM_FR_ACCESSOIRES&amp;ADDRESS('PR-tampon'!$E443,COLUMN(REFERENCEMENT_ACCESSOIRES[[#Headers],[DATE REFERENCEMENT]])))))</f>
        <v/>
      </c>
      <c r="C477" s="2" t="str">
        <f ca="1">IF('PR-tampon'!E443="","",IF('PR-tampon'!E443=0,"",INDIRECT(NOM_FR_ACCESSOIRES&amp;ADDRESS('PR-tampon'!$E443,COLUMN(REFERENCEMENT_ACCESSOIRES[[#Headers],[TYPE DE PROCEDE]])))))</f>
        <v/>
      </c>
      <c r="D477" s="2" t="str">
        <f ca="1">IF('PR-tampon'!E443="","",IF('PR-tampon'!E443=0,"",INDIRECT(NOM_FR_ACCESSOIRES&amp;ADDRESS('PR-tampon'!$E443,COLUMN(REFERENCEMENT_ACCESSOIRES[[#Headers],[NOM COMMERCIAL DU PROCEDE]])))))</f>
        <v/>
      </c>
      <c r="E477" s="2" t="str">
        <f ca="1">IF('PR-tampon'!E443="","",IF('PR-tampon'!E443=0,"",INDIRECT(NOM_FR_ACCESSOIRES&amp;ADDRESS('PR-tampon'!$E443,COLUMN(REFERENCEMENT_ACCESSOIRES[[#Headers],[FABRICANT/TITULAIRE]])))))</f>
        <v/>
      </c>
      <c r="F477" s="2" t="str">
        <f ca="1">IF('PR-tampon'!E443="","",IF('PR-tampon'!E443=0,"",INDIRECT(NOM_FR_ACCESSOIRES&amp;ADDRESS('PR-tampon'!$E443,COLUMN(REFERENCEMENT_ACCESSOIRES[[#Headers],[TYPE DE DOCUMENT DE REFERENCE]])))))</f>
        <v/>
      </c>
      <c r="G477" s="2" t="str">
        <f ca="1">IF('PR-tampon'!E443="","",IF('PR-tampon'!E443=0,"",INDIRECT(NOM_FR_ACCESSOIRES&amp;ADDRESS('PR-tampon'!$E443,COLUMN(REFERENCEMENT_ACCESSOIRES[[#Headers],[REF]])))))</f>
        <v/>
      </c>
      <c r="H477" s="8" t="str">
        <f ca="1">IF('PR-tampon'!E443="","",IF('PR-tampon'!E443=0,"",INDIRECT(NOM_FR_ACCESSOIRES&amp;ADDRESS('PR-tampon'!$E443,COLUMN(REFERENCEMENT_ACCESSOIRES[[#Headers],[AVIS LIMITE AU]])))))</f>
        <v/>
      </c>
      <c r="I477" s="8" t="str">
        <f ca="1">IF('PR-tampon'!E443="","",IF('PR-tampon'!E443=0,"",INDIRECT(NOM_FR_ACCESSOIRES&amp;ADDRESS('PR-tampon'!$E443,COLUMN(REFERENCEMENT_ACCESSOIRES[[#Headers],[TC/TNC
dans le domaine d''emploi visé]])))))</f>
        <v/>
      </c>
      <c r="J477" s="30" t="str">
        <f ca="1">IF('PR-tampon'!E443="","",IF('PR-tampon'!E443=0,"",INDIRECT(NOM_FR_ACCESSOIRES&amp;ADDRESS('PR-tampon'!$E443,COLUMN(REFERENCEMENT_ACCESSOIRES[[#Headers],[TYPE DE POSE]])))))</f>
        <v/>
      </c>
      <c r="K477" s="30" t="str">
        <f ca="1">IF('PR-tampon'!E443="","",IF('PR-tampon'!E443=0,"",IF(INDIRECT(NOM_FR_ACCESSOIRES&amp;ADDRESS('PR-tampon'!$E443,COLUMN(REFERENCEMENT_ACCESSOIRES[[#Headers],[OBSERVATIONS SUR DOMAINE D''EMPLOI]])))=0,"",INDIRECT(NOM_FR_ACCESSOIRES&amp;ADDRESS('PR-tampon'!$E443,COLUMN(REFERENCEMENT_ACCESSOIRES[[#Headers],[OBSERVATIONS SUR DOMAINE D''EMPLOI]]))))))</f>
        <v/>
      </c>
      <c r="L477" s="30" t="str">
        <f ca="1">IF('PR-tampon'!$E443="","",IF('PR-tampon'!$E443=0,"",INDIRECT(NOM_FR_ACCESSOIRES&amp;ADDRESS('PR-tampon'!$E443,COLUMN(REFERENCEMENT_ACCESSOIRES[[#Headers],[REVETEMENT VISE]])))))</f>
        <v/>
      </c>
      <c r="M477" s="30" t="str">
        <f ca="1">IF('PR-tampon'!$E443="","",IF('PR-tampon'!$E443=0,"",IF(INDIRECT(NOM_FR_ACCESSOIRES&amp;ADDRESS('PR-tampon'!$E443,COLUMN(REFERENCEMENT_ACCESSOIRES[[#Headers],[PRODUITS D''ETANCHEITE]])))=0,"",INDIRECT(NOM_FR_ACCESSOIRES&amp;ADDRESS('PR-tampon'!$E443,COLUMN(REFERENCEMENT_ACCESSOIRES[[#Headers],[PRODUITS D''ETANCHEITE]]))))))</f>
        <v/>
      </c>
      <c r="N477" s="30" t="str">
        <f ca="1">IF('PR-tampon'!$E443="","",IF('PR-tampon'!$E443=0,"",INDIRECT(NOM_FR_ACCESSOIRES&amp;ADDRESS('PR-tampon'!$E443,COLUMN(REFERENCEMENT_ACCESSOIRES[[#Headers],[CHAPE OU MORTIER VISE]])))))</f>
        <v/>
      </c>
      <c r="O477" s="30" t="str">
        <f ca="1">IF('PR-tampon'!$E443="","",IF('PR-tampon'!$E443=0,"",IF(INDIRECT(NOM_FR_ACCESSOIRES&amp;ADDRESS('PR-tampon'!$E443,COLUMN(REFERENCEMENT_ACCESSOIRES[[#Headers],[RESULTAT TYPE ISOLANT]])))=0,"",INDIRECT(NOM_FR_ACCESSOIRES&amp;ADDRESS('PR-tampon'!$E443,COLUMN(REFERENCEMENT_ACCESSOIRES[[#Headers],[RESULTAT TYPE ISOLANT]]))))))</f>
        <v/>
      </c>
    </row>
    <row r="478" spans="2:15" ht="70.150000000000006" customHeight="1" x14ac:dyDescent="0.25">
      <c r="B478" s="8" t="str">
        <f ca="1">IF('PR-tampon'!E444="","",IF('PR-tampon'!E444=0,"",INDIRECT(NOM_FR_ACCESSOIRES&amp;ADDRESS('PR-tampon'!$E444,COLUMN(REFERENCEMENT_ACCESSOIRES[[#Headers],[DATE REFERENCEMENT]])))))</f>
        <v/>
      </c>
      <c r="C478" s="2" t="str">
        <f ca="1">IF('PR-tampon'!E444="","",IF('PR-tampon'!E444=0,"",INDIRECT(NOM_FR_ACCESSOIRES&amp;ADDRESS('PR-tampon'!$E444,COLUMN(REFERENCEMENT_ACCESSOIRES[[#Headers],[TYPE DE PROCEDE]])))))</f>
        <v/>
      </c>
      <c r="D478" s="2" t="str">
        <f ca="1">IF('PR-tampon'!E444="","",IF('PR-tampon'!E444=0,"",INDIRECT(NOM_FR_ACCESSOIRES&amp;ADDRESS('PR-tampon'!$E444,COLUMN(REFERENCEMENT_ACCESSOIRES[[#Headers],[NOM COMMERCIAL DU PROCEDE]])))))</f>
        <v/>
      </c>
      <c r="E478" s="2" t="str">
        <f ca="1">IF('PR-tampon'!E444="","",IF('PR-tampon'!E444=0,"",INDIRECT(NOM_FR_ACCESSOIRES&amp;ADDRESS('PR-tampon'!$E444,COLUMN(REFERENCEMENT_ACCESSOIRES[[#Headers],[FABRICANT/TITULAIRE]])))))</f>
        <v/>
      </c>
      <c r="F478" s="2" t="str">
        <f ca="1">IF('PR-tampon'!E444="","",IF('PR-tampon'!E444=0,"",INDIRECT(NOM_FR_ACCESSOIRES&amp;ADDRESS('PR-tampon'!$E444,COLUMN(REFERENCEMENT_ACCESSOIRES[[#Headers],[TYPE DE DOCUMENT DE REFERENCE]])))))</f>
        <v/>
      </c>
      <c r="G478" s="2" t="str">
        <f ca="1">IF('PR-tampon'!E444="","",IF('PR-tampon'!E444=0,"",INDIRECT(NOM_FR_ACCESSOIRES&amp;ADDRESS('PR-tampon'!$E444,COLUMN(REFERENCEMENT_ACCESSOIRES[[#Headers],[REF]])))))</f>
        <v/>
      </c>
      <c r="H478" s="8" t="str">
        <f ca="1">IF('PR-tampon'!E444="","",IF('PR-tampon'!E444=0,"",INDIRECT(NOM_FR_ACCESSOIRES&amp;ADDRESS('PR-tampon'!$E444,COLUMN(REFERENCEMENT_ACCESSOIRES[[#Headers],[AVIS LIMITE AU]])))))</f>
        <v/>
      </c>
      <c r="I478" s="8" t="str">
        <f ca="1">IF('PR-tampon'!E444="","",IF('PR-tampon'!E444=0,"",INDIRECT(NOM_FR_ACCESSOIRES&amp;ADDRESS('PR-tampon'!$E444,COLUMN(REFERENCEMENT_ACCESSOIRES[[#Headers],[TC/TNC
dans le domaine d''emploi visé]])))))</f>
        <v/>
      </c>
      <c r="J478" s="30" t="str">
        <f ca="1">IF('PR-tampon'!E444="","",IF('PR-tampon'!E444=0,"",INDIRECT(NOM_FR_ACCESSOIRES&amp;ADDRESS('PR-tampon'!$E444,COLUMN(REFERENCEMENT_ACCESSOIRES[[#Headers],[TYPE DE POSE]])))))</f>
        <v/>
      </c>
      <c r="K478" s="30" t="str">
        <f ca="1">IF('PR-tampon'!E444="","",IF('PR-tampon'!E444=0,"",IF(INDIRECT(NOM_FR_ACCESSOIRES&amp;ADDRESS('PR-tampon'!$E444,COLUMN(REFERENCEMENT_ACCESSOIRES[[#Headers],[OBSERVATIONS SUR DOMAINE D''EMPLOI]])))=0,"",INDIRECT(NOM_FR_ACCESSOIRES&amp;ADDRESS('PR-tampon'!$E444,COLUMN(REFERENCEMENT_ACCESSOIRES[[#Headers],[OBSERVATIONS SUR DOMAINE D''EMPLOI]]))))))</f>
        <v/>
      </c>
      <c r="L478" s="30" t="str">
        <f ca="1">IF('PR-tampon'!$E444="","",IF('PR-tampon'!$E444=0,"",INDIRECT(NOM_FR_ACCESSOIRES&amp;ADDRESS('PR-tampon'!$E444,COLUMN(REFERENCEMENT_ACCESSOIRES[[#Headers],[REVETEMENT VISE]])))))</f>
        <v/>
      </c>
      <c r="M478" s="30" t="str">
        <f ca="1">IF('PR-tampon'!$E444="","",IF('PR-tampon'!$E444=0,"",IF(INDIRECT(NOM_FR_ACCESSOIRES&amp;ADDRESS('PR-tampon'!$E444,COLUMN(REFERENCEMENT_ACCESSOIRES[[#Headers],[PRODUITS D''ETANCHEITE]])))=0,"",INDIRECT(NOM_FR_ACCESSOIRES&amp;ADDRESS('PR-tampon'!$E444,COLUMN(REFERENCEMENT_ACCESSOIRES[[#Headers],[PRODUITS D''ETANCHEITE]]))))))</f>
        <v/>
      </c>
      <c r="N478" s="30" t="str">
        <f ca="1">IF('PR-tampon'!$E444="","",IF('PR-tampon'!$E444=0,"",INDIRECT(NOM_FR_ACCESSOIRES&amp;ADDRESS('PR-tampon'!$E444,COLUMN(REFERENCEMENT_ACCESSOIRES[[#Headers],[CHAPE OU MORTIER VISE]])))))</f>
        <v/>
      </c>
      <c r="O478" s="30" t="str">
        <f ca="1">IF('PR-tampon'!$E444="","",IF('PR-tampon'!$E444=0,"",IF(INDIRECT(NOM_FR_ACCESSOIRES&amp;ADDRESS('PR-tampon'!$E444,COLUMN(REFERENCEMENT_ACCESSOIRES[[#Headers],[RESULTAT TYPE ISOLANT]])))=0,"",INDIRECT(NOM_FR_ACCESSOIRES&amp;ADDRESS('PR-tampon'!$E444,COLUMN(REFERENCEMENT_ACCESSOIRES[[#Headers],[RESULTAT TYPE ISOLANT]]))))))</f>
        <v/>
      </c>
    </row>
    <row r="479" spans="2:15" ht="70.150000000000006" customHeight="1" x14ac:dyDescent="0.25">
      <c r="B479" s="8" t="str">
        <f ca="1">IF('PR-tampon'!E445="","",IF('PR-tampon'!E445=0,"",INDIRECT(NOM_FR_ACCESSOIRES&amp;ADDRESS('PR-tampon'!$E445,COLUMN(REFERENCEMENT_ACCESSOIRES[[#Headers],[DATE REFERENCEMENT]])))))</f>
        <v/>
      </c>
      <c r="C479" s="2" t="str">
        <f ca="1">IF('PR-tampon'!E445="","",IF('PR-tampon'!E445=0,"",INDIRECT(NOM_FR_ACCESSOIRES&amp;ADDRESS('PR-tampon'!$E445,COLUMN(REFERENCEMENT_ACCESSOIRES[[#Headers],[TYPE DE PROCEDE]])))))</f>
        <v/>
      </c>
      <c r="D479" s="2" t="str">
        <f ca="1">IF('PR-tampon'!E445="","",IF('PR-tampon'!E445=0,"",INDIRECT(NOM_FR_ACCESSOIRES&amp;ADDRESS('PR-tampon'!$E445,COLUMN(REFERENCEMENT_ACCESSOIRES[[#Headers],[NOM COMMERCIAL DU PROCEDE]])))))</f>
        <v/>
      </c>
      <c r="E479" s="2" t="str">
        <f ca="1">IF('PR-tampon'!E445="","",IF('PR-tampon'!E445=0,"",INDIRECT(NOM_FR_ACCESSOIRES&amp;ADDRESS('PR-tampon'!$E445,COLUMN(REFERENCEMENT_ACCESSOIRES[[#Headers],[FABRICANT/TITULAIRE]])))))</f>
        <v/>
      </c>
      <c r="F479" s="2" t="str">
        <f ca="1">IF('PR-tampon'!E445="","",IF('PR-tampon'!E445=0,"",INDIRECT(NOM_FR_ACCESSOIRES&amp;ADDRESS('PR-tampon'!$E445,COLUMN(REFERENCEMENT_ACCESSOIRES[[#Headers],[TYPE DE DOCUMENT DE REFERENCE]])))))</f>
        <v/>
      </c>
      <c r="G479" s="2" t="str">
        <f ca="1">IF('PR-tampon'!E445="","",IF('PR-tampon'!E445=0,"",INDIRECT(NOM_FR_ACCESSOIRES&amp;ADDRESS('PR-tampon'!$E445,COLUMN(REFERENCEMENT_ACCESSOIRES[[#Headers],[REF]])))))</f>
        <v/>
      </c>
      <c r="H479" s="8" t="str">
        <f ca="1">IF('PR-tampon'!E445="","",IF('PR-tampon'!E445=0,"",INDIRECT(NOM_FR_ACCESSOIRES&amp;ADDRESS('PR-tampon'!$E445,COLUMN(REFERENCEMENT_ACCESSOIRES[[#Headers],[AVIS LIMITE AU]])))))</f>
        <v/>
      </c>
      <c r="I479" s="8" t="str">
        <f ca="1">IF('PR-tampon'!E445="","",IF('PR-tampon'!E445=0,"",INDIRECT(NOM_FR_ACCESSOIRES&amp;ADDRESS('PR-tampon'!$E445,COLUMN(REFERENCEMENT_ACCESSOIRES[[#Headers],[TC/TNC
dans le domaine d''emploi visé]])))))</f>
        <v/>
      </c>
      <c r="J479" s="30" t="str">
        <f ca="1">IF('PR-tampon'!E445="","",IF('PR-tampon'!E445=0,"",INDIRECT(NOM_FR_ACCESSOIRES&amp;ADDRESS('PR-tampon'!$E445,COLUMN(REFERENCEMENT_ACCESSOIRES[[#Headers],[TYPE DE POSE]])))))</f>
        <v/>
      </c>
      <c r="K479" s="30" t="str">
        <f ca="1">IF('PR-tampon'!E445="","",IF('PR-tampon'!E445=0,"",IF(INDIRECT(NOM_FR_ACCESSOIRES&amp;ADDRESS('PR-tampon'!$E445,COLUMN(REFERENCEMENT_ACCESSOIRES[[#Headers],[OBSERVATIONS SUR DOMAINE D''EMPLOI]])))=0,"",INDIRECT(NOM_FR_ACCESSOIRES&amp;ADDRESS('PR-tampon'!$E445,COLUMN(REFERENCEMENT_ACCESSOIRES[[#Headers],[OBSERVATIONS SUR DOMAINE D''EMPLOI]]))))))</f>
        <v/>
      </c>
      <c r="L479" s="30" t="str">
        <f ca="1">IF('PR-tampon'!$E445="","",IF('PR-tampon'!$E445=0,"",INDIRECT(NOM_FR_ACCESSOIRES&amp;ADDRESS('PR-tampon'!$E445,COLUMN(REFERENCEMENT_ACCESSOIRES[[#Headers],[REVETEMENT VISE]])))))</f>
        <v/>
      </c>
      <c r="M479" s="30" t="str">
        <f ca="1">IF('PR-tampon'!$E445="","",IF('PR-tampon'!$E445=0,"",IF(INDIRECT(NOM_FR_ACCESSOIRES&amp;ADDRESS('PR-tampon'!$E445,COLUMN(REFERENCEMENT_ACCESSOIRES[[#Headers],[PRODUITS D''ETANCHEITE]])))=0,"",INDIRECT(NOM_FR_ACCESSOIRES&amp;ADDRESS('PR-tampon'!$E445,COLUMN(REFERENCEMENT_ACCESSOIRES[[#Headers],[PRODUITS D''ETANCHEITE]]))))))</f>
        <v/>
      </c>
      <c r="N479" s="30" t="str">
        <f ca="1">IF('PR-tampon'!$E445="","",IF('PR-tampon'!$E445=0,"",INDIRECT(NOM_FR_ACCESSOIRES&amp;ADDRESS('PR-tampon'!$E445,COLUMN(REFERENCEMENT_ACCESSOIRES[[#Headers],[CHAPE OU MORTIER VISE]])))))</f>
        <v/>
      </c>
      <c r="O479" s="30" t="str">
        <f ca="1">IF('PR-tampon'!$E445="","",IF('PR-tampon'!$E445=0,"",IF(INDIRECT(NOM_FR_ACCESSOIRES&amp;ADDRESS('PR-tampon'!$E445,COLUMN(REFERENCEMENT_ACCESSOIRES[[#Headers],[RESULTAT TYPE ISOLANT]])))=0,"",INDIRECT(NOM_FR_ACCESSOIRES&amp;ADDRESS('PR-tampon'!$E445,COLUMN(REFERENCEMENT_ACCESSOIRES[[#Headers],[RESULTAT TYPE ISOLANT]]))))))</f>
        <v/>
      </c>
    </row>
    <row r="480" spans="2:15" ht="70.150000000000006" customHeight="1" x14ac:dyDescent="0.25">
      <c r="B480" s="8" t="str">
        <f ca="1">IF('PR-tampon'!E446="","",IF('PR-tampon'!E446=0,"",INDIRECT(NOM_FR_ACCESSOIRES&amp;ADDRESS('PR-tampon'!$E446,COLUMN(REFERENCEMENT_ACCESSOIRES[[#Headers],[DATE REFERENCEMENT]])))))</f>
        <v/>
      </c>
      <c r="C480" s="2" t="str">
        <f ca="1">IF('PR-tampon'!E446="","",IF('PR-tampon'!E446=0,"",INDIRECT(NOM_FR_ACCESSOIRES&amp;ADDRESS('PR-tampon'!$E446,COLUMN(REFERENCEMENT_ACCESSOIRES[[#Headers],[TYPE DE PROCEDE]])))))</f>
        <v/>
      </c>
      <c r="D480" s="2" t="str">
        <f ca="1">IF('PR-tampon'!E446="","",IF('PR-tampon'!E446=0,"",INDIRECT(NOM_FR_ACCESSOIRES&amp;ADDRESS('PR-tampon'!$E446,COLUMN(REFERENCEMENT_ACCESSOIRES[[#Headers],[NOM COMMERCIAL DU PROCEDE]])))))</f>
        <v/>
      </c>
      <c r="E480" s="2" t="str">
        <f ca="1">IF('PR-tampon'!E446="","",IF('PR-tampon'!E446=0,"",INDIRECT(NOM_FR_ACCESSOIRES&amp;ADDRESS('PR-tampon'!$E446,COLUMN(REFERENCEMENT_ACCESSOIRES[[#Headers],[FABRICANT/TITULAIRE]])))))</f>
        <v/>
      </c>
      <c r="F480" s="2" t="str">
        <f ca="1">IF('PR-tampon'!E446="","",IF('PR-tampon'!E446=0,"",INDIRECT(NOM_FR_ACCESSOIRES&amp;ADDRESS('PR-tampon'!$E446,COLUMN(REFERENCEMENT_ACCESSOIRES[[#Headers],[TYPE DE DOCUMENT DE REFERENCE]])))))</f>
        <v/>
      </c>
      <c r="G480" s="2" t="str">
        <f ca="1">IF('PR-tampon'!E446="","",IF('PR-tampon'!E446=0,"",INDIRECT(NOM_FR_ACCESSOIRES&amp;ADDRESS('PR-tampon'!$E446,COLUMN(REFERENCEMENT_ACCESSOIRES[[#Headers],[REF]])))))</f>
        <v/>
      </c>
      <c r="H480" s="8" t="str">
        <f ca="1">IF('PR-tampon'!E446="","",IF('PR-tampon'!E446=0,"",INDIRECT(NOM_FR_ACCESSOIRES&amp;ADDRESS('PR-tampon'!$E446,COLUMN(REFERENCEMENT_ACCESSOIRES[[#Headers],[AVIS LIMITE AU]])))))</f>
        <v/>
      </c>
      <c r="I480" s="8" t="str">
        <f ca="1">IF('PR-tampon'!E446="","",IF('PR-tampon'!E446=0,"",INDIRECT(NOM_FR_ACCESSOIRES&amp;ADDRESS('PR-tampon'!$E446,COLUMN(REFERENCEMENT_ACCESSOIRES[[#Headers],[TC/TNC
dans le domaine d''emploi visé]])))))</f>
        <v/>
      </c>
      <c r="J480" s="30" t="str">
        <f ca="1">IF('PR-tampon'!E446="","",IF('PR-tampon'!E446=0,"",INDIRECT(NOM_FR_ACCESSOIRES&amp;ADDRESS('PR-tampon'!$E446,COLUMN(REFERENCEMENT_ACCESSOIRES[[#Headers],[TYPE DE POSE]])))))</f>
        <v/>
      </c>
      <c r="K480" s="30" t="str">
        <f ca="1">IF('PR-tampon'!E446="","",IF('PR-tampon'!E446=0,"",IF(INDIRECT(NOM_FR_ACCESSOIRES&amp;ADDRESS('PR-tampon'!$E446,COLUMN(REFERENCEMENT_ACCESSOIRES[[#Headers],[OBSERVATIONS SUR DOMAINE D''EMPLOI]])))=0,"",INDIRECT(NOM_FR_ACCESSOIRES&amp;ADDRESS('PR-tampon'!$E446,COLUMN(REFERENCEMENT_ACCESSOIRES[[#Headers],[OBSERVATIONS SUR DOMAINE D''EMPLOI]]))))))</f>
        <v/>
      </c>
      <c r="L480" s="30" t="str">
        <f ca="1">IF('PR-tampon'!$E446="","",IF('PR-tampon'!$E446=0,"",INDIRECT(NOM_FR_ACCESSOIRES&amp;ADDRESS('PR-tampon'!$E446,COLUMN(REFERENCEMENT_ACCESSOIRES[[#Headers],[REVETEMENT VISE]])))))</f>
        <v/>
      </c>
      <c r="M480" s="30" t="str">
        <f ca="1">IF('PR-tampon'!$E446="","",IF('PR-tampon'!$E446=0,"",IF(INDIRECT(NOM_FR_ACCESSOIRES&amp;ADDRESS('PR-tampon'!$E446,COLUMN(REFERENCEMENT_ACCESSOIRES[[#Headers],[PRODUITS D''ETANCHEITE]])))=0,"",INDIRECT(NOM_FR_ACCESSOIRES&amp;ADDRESS('PR-tampon'!$E446,COLUMN(REFERENCEMENT_ACCESSOIRES[[#Headers],[PRODUITS D''ETANCHEITE]]))))))</f>
        <v/>
      </c>
      <c r="N480" s="30" t="str">
        <f ca="1">IF('PR-tampon'!$E446="","",IF('PR-tampon'!$E446=0,"",INDIRECT(NOM_FR_ACCESSOIRES&amp;ADDRESS('PR-tampon'!$E446,COLUMN(REFERENCEMENT_ACCESSOIRES[[#Headers],[CHAPE OU MORTIER VISE]])))))</f>
        <v/>
      </c>
      <c r="O480" s="30" t="str">
        <f ca="1">IF('PR-tampon'!$E446="","",IF('PR-tampon'!$E446=0,"",IF(INDIRECT(NOM_FR_ACCESSOIRES&amp;ADDRESS('PR-tampon'!$E446,COLUMN(REFERENCEMENT_ACCESSOIRES[[#Headers],[RESULTAT TYPE ISOLANT]])))=0,"",INDIRECT(NOM_FR_ACCESSOIRES&amp;ADDRESS('PR-tampon'!$E446,COLUMN(REFERENCEMENT_ACCESSOIRES[[#Headers],[RESULTAT TYPE ISOLANT]]))))))</f>
        <v/>
      </c>
    </row>
    <row r="481" spans="2:15" ht="70.150000000000006" customHeight="1" x14ac:dyDescent="0.25">
      <c r="B481" s="8" t="str">
        <f ca="1">IF('PR-tampon'!E447="","",IF('PR-tampon'!E447=0,"",INDIRECT(NOM_FR_ACCESSOIRES&amp;ADDRESS('PR-tampon'!$E447,COLUMN(REFERENCEMENT_ACCESSOIRES[[#Headers],[DATE REFERENCEMENT]])))))</f>
        <v/>
      </c>
      <c r="C481" s="2" t="str">
        <f ca="1">IF('PR-tampon'!E447="","",IF('PR-tampon'!E447=0,"",INDIRECT(NOM_FR_ACCESSOIRES&amp;ADDRESS('PR-tampon'!$E447,COLUMN(REFERENCEMENT_ACCESSOIRES[[#Headers],[TYPE DE PROCEDE]])))))</f>
        <v/>
      </c>
      <c r="D481" s="2" t="str">
        <f ca="1">IF('PR-tampon'!E447="","",IF('PR-tampon'!E447=0,"",INDIRECT(NOM_FR_ACCESSOIRES&amp;ADDRESS('PR-tampon'!$E447,COLUMN(REFERENCEMENT_ACCESSOIRES[[#Headers],[NOM COMMERCIAL DU PROCEDE]])))))</f>
        <v/>
      </c>
      <c r="E481" s="2" t="str">
        <f ca="1">IF('PR-tampon'!E447="","",IF('PR-tampon'!E447=0,"",INDIRECT(NOM_FR_ACCESSOIRES&amp;ADDRESS('PR-tampon'!$E447,COLUMN(REFERENCEMENT_ACCESSOIRES[[#Headers],[FABRICANT/TITULAIRE]])))))</f>
        <v/>
      </c>
      <c r="F481" s="2" t="str">
        <f ca="1">IF('PR-tampon'!E447="","",IF('PR-tampon'!E447=0,"",INDIRECT(NOM_FR_ACCESSOIRES&amp;ADDRESS('PR-tampon'!$E447,COLUMN(REFERENCEMENT_ACCESSOIRES[[#Headers],[TYPE DE DOCUMENT DE REFERENCE]])))))</f>
        <v/>
      </c>
      <c r="G481" s="2" t="str">
        <f ca="1">IF('PR-tampon'!E447="","",IF('PR-tampon'!E447=0,"",INDIRECT(NOM_FR_ACCESSOIRES&amp;ADDRESS('PR-tampon'!$E447,COLUMN(REFERENCEMENT_ACCESSOIRES[[#Headers],[REF]])))))</f>
        <v/>
      </c>
      <c r="H481" s="8" t="str">
        <f ca="1">IF('PR-tampon'!E447="","",IF('PR-tampon'!E447=0,"",INDIRECT(NOM_FR_ACCESSOIRES&amp;ADDRESS('PR-tampon'!$E447,COLUMN(REFERENCEMENT_ACCESSOIRES[[#Headers],[AVIS LIMITE AU]])))))</f>
        <v/>
      </c>
      <c r="I481" s="8" t="str">
        <f ca="1">IF('PR-tampon'!E447="","",IF('PR-tampon'!E447=0,"",INDIRECT(NOM_FR_ACCESSOIRES&amp;ADDRESS('PR-tampon'!$E447,COLUMN(REFERENCEMENT_ACCESSOIRES[[#Headers],[TC/TNC
dans le domaine d''emploi visé]])))))</f>
        <v/>
      </c>
      <c r="J481" s="30" t="str">
        <f ca="1">IF('PR-tampon'!E447="","",IF('PR-tampon'!E447=0,"",INDIRECT(NOM_FR_ACCESSOIRES&amp;ADDRESS('PR-tampon'!$E447,COLUMN(REFERENCEMENT_ACCESSOIRES[[#Headers],[TYPE DE POSE]])))))</f>
        <v/>
      </c>
      <c r="K481" s="30" t="str">
        <f ca="1">IF('PR-tampon'!E447="","",IF('PR-tampon'!E447=0,"",IF(INDIRECT(NOM_FR_ACCESSOIRES&amp;ADDRESS('PR-tampon'!$E447,COLUMN(REFERENCEMENT_ACCESSOIRES[[#Headers],[OBSERVATIONS SUR DOMAINE D''EMPLOI]])))=0,"",INDIRECT(NOM_FR_ACCESSOIRES&amp;ADDRESS('PR-tampon'!$E447,COLUMN(REFERENCEMENT_ACCESSOIRES[[#Headers],[OBSERVATIONS SUR DOMAINE D''EMPLOI]]))))))</f>
        <v/>
      </c>
      <c r="L481" s="30" t="str">
        <f ca="1">IF('PR-tampon'!$E447="","",IF('PR-tampon'!$E447=0,"",INDIRECT(NOM_FR_ACCESSOIRES&amp;ADDRESS('PR-tampon'!$E447,COLUMN(REFERENCEMENT_ACCESSOIRES[[#Headers],[REVETEMENT VISE]])))))</f>
        <v/>
      </c>
      <c r="M481" s="30" t="str">
        <f ca="1">IF('PR-tampon'!$E447="","",IF('PR-tampon'!$E447=0,"",IF(INDIRECT(NOM_FR_ACCESSOIRES&amp;ADDRESS('PR-tampon'!$E447,COLUMN(REFERENCEMENT_ACCESSOIRES[[#Headers],[PRODUITS D''ETANCHEITE]])))=0,"",INDIRECT(NOM_FR_ACCESSOIRES&amp;ADDRESS('PR-tampon'!$E447,COLUMN(REFERENCEMENT_ACCESSOIRES[[#Headers],[PRODUITS D''ETANCHEITE]]))))))</f>
        <v/>
      </c>
      <c r="N481" s="30" t="str">
        <f ca="1">IF('PR-tampon'!$E447="","",IF('PR-tampon'!$E447=0,"",INDIRECT(NOM_FR_ACCESSOIRES&amp;ADDRESS('PR-tampon'!$E447,COLUMN(REFERENCEMENT_ACCESSOIRES[[#Headers],[CHAPE OU MORTIER VISE]])))))</f>
        <v/>
      </c>
      <c r="O481" s="30" t="str">
        <f ca="1">IF('PR-tampon'!$E447="","",IF('PR-tampon'!$E447=0,"",IF(INDIRECT(NOM_FR_ACCESSOIRES&amp;ADDRESS('PR-tampon'!$E447,COLUMN(REFERENCEMENT_ACCESSOIRES[[#Headers],[RESULTAT TYPE ISOLANT]])))=0,"",INDIRECT(NOM_FR_ACCESSOIRES&amp;ADDRESS('PR-tampon'!$E447,COLUMN(REFERENCEMENT_ACCESSOIRES[[#Headers],[RESULTAT TYPE ISOLANT]]))))))</f>
        <v/>
      </c>
    </row>
    <row r="482" spans="2:15" ht="70.150000000000006" customHeight="1" x14ac:dyDescent="0.25">
      <c r="B482" s="8" t="str">
        <f ca="1">IF('PR-tampon'!E448="","",IF('PR-tampon'!E448=0,"",INDIRECT(NOM_FR_ACCESSOIRES&amp;ADDRESS('PR-tampon'!$E448,COLUMN(REFERENCEMENT_ACCESSOIRES[[#Headers],[DATE REFERENCEMENT]])))))</f>
        <v/>
      </c>
      <c r="C482" s="2" t="str">
        <f ca="1">IF('PR-tampon'!E448="","",IF('PR-tampon'!E448=0,"",INDIRECT(NOM_FR_ACCESSOIRES&amp;ADDRESS('PR-tampon'!$E448,COLUMN(REFERENCEMENT_ACCESSOIRES[[#Headers],[TYPE DE PROCEDE]])))))</f>
        <v/>
      </c>
      <c r="D482" s="2" t="str">
        <f ca="1">IF('PR-tampon'!E448="","",IF('PR-tampon'!E448=0,"",INDIRECT(NOM_FR_ACCESSOIRES&amp;ADDRESS('PR-tampon'!$E448,COLUMN(REFERENCEMENT_ACCESSOIRES[[#Headers],[NOM COMMERCIAL DU PROCEDE]])))))</f>
        <v/>
      </c>
      <c r="E482" s="2" t="str">
        <f ca="1">IF('PR-tampon'!E448="","",IF('PR-tampon'!E448=0,"",INDIRECT(NOM_FR_ACCESSOIRES&amp;ADDRESS('PR-tampon'!$E448,COLUMN(REFERENCEMENT_ACCESSOIRES[[#Headers],[FABRICANT/TITULAIRE]])))))</f>
        <v/>
      </c>
      <c r="F482" s="2" t="str">
        <f ca="1">IF('PR-tampon'!E448="","",IF('PR-tampon'!E448=0,"",INDIRECT(NOM_FR_ACCESSOIRES&amp;ADDRESS('PR-tampon'!$E448,COLUMN(REFERENCEMENT_ACCESSOIRES[[#Headers],[TYPE DE DOCUMENT DE REFERENCE]])))))</f>
        <v/>
      </c>
      <c r="G482" s="2" t="str">
        <f ca="1">IF('PR-tampon'!E448="","",IF('PR-tampon'!E448=0,"",INDIRECT(NOM_FR_ACCESSOIRES&amp;ADDRESS('PR-tampon'!$E448,COLUMN(REFERENCEMENT_ACCESSOIRES[[#Headers],[REF]])))))</f>
        <v/>
      </c>
      <c r="H482" s="8" t="str">
        <f ca="1">IF('PR-tampon'!E448="","",IF('PR-tampon'!E448=0,"",INDIRECT(NOM_FR_ACCESSOIRES&amp;ADDRESS('PR-tampon'!$E448,COLUMN(REFERENCEMENT_ACCESSOIRES[[#Headers],[AVIS LIMITE AU]])))))</f>
        <v/>
      </c>
      <c r="I482" s="8" t="str">
        <f ca="1">IF('PR-tampon'!E448="","",IF('PR-tampon'!E448=0,"",INDIRECT(NOM_FR_ACCESSOIRES&amp;ADDRESS('PR-tampon'!$E448,COLUMN(REFERENCEMENT_ACCESSOIRES[[#Headers],[TC/TNC
dans le domaine d''emploi visé]])))))</f>
        <v/>
      </c>
      <c r="J482" s="30" t="str">
        <f ca="1">IF('PR-tampon'!E448="","",IF('PR-tampon'!E448=0,"",INDIRECT(NOM_FR_ACCESSOIRES&amp;ADDRESS('PR-tampon'!$E448,COLUMN(REFERENCEMENT_ACCESSOIRES[[#Headers],[TYPE DE POSE]])))))</f>
        <v/>
      </c>
      <c r="K482" s="30" t="str">
        <f ca="1">IF('PR-tampon'!E448="","",IF('PR-tampon'!E448=0,"",IF(INDIRECT(NOM_FR_ACCESSOIRES&amp;ADDRESS('PR-tampon'!$E448,COLUMN(REFERENCEMENT_ACCESSOIRES[[#Headers],[OBSERVATIONS SUR DOMAINE D''EMPLOI]])))=0,"",INDIRECT(NOM_FR_ACCESSOIRES&amp;ADDRESS('PR-tampon'!$E448,COLUMN(REFERENCEMENT_ACCESSOIRES[[#Headers],[OBSERVATIONS SUR DOMAINE D''EMPLOI]]))))))</f>
        <v/>
      </c>
      <c r="L482" s="30" t="str">
        <f ca="1">IF('PR-tampon'!$E448="","",IF('PR-tampon'!$E448=0,"",INDIRECT(NOM_FR_ACCESSOIRES&amp;ADDRESS('PR-tampon'!$E448,COLUMN(REFERENCEMENT_ACCESSOIRES[[#Headers],[REVETEMENT VISE]])))))</f>
        <v/>
      </c>
      <c r="M482" s="30" t="str">
        <f ca="1">IF('PR-tampon'!$E448="","",IF('PR-tampon'!$E448=0,"",IF(INDIRECT(NOM_FR_ACCESSOIRES&amp;ADDRESS('PR-tampon'!$E448,COLUMN(REFERENCEMENT_ACCESSOIRES[[#Headers],[PRODUITS D''ETANCHEITE]])))=0,"",INDIRECT(NOM_FR_ACCESSOIRES&amp;ADDRESS('PR-tampon'!$E448,COLUMN(REFERENCEMENT_ACCESSOIRES[[#Headers],[PRODUITS D''ETANCHEITE]]))))))</f>
        <v/>
      </c>
      <c r="N482" s="30" t="str">
        <f ca="1">IF('PR-tampon'!$E448="","",IF('PR-tampon'!$E448=0,"",INDIRECT(NOM_FR_ACCESSOIRES&amp;ADDRESS('PR-tampon'!$E448,COLUMN(REFERENCEMENT_ACCESSOIRES[[#Headers],[CHAPE OU MORTIER VISE]])))))</f>
        <v/>
      </c>
      <c r="O482" s="30" t="str">
        <f ca="1">IF('PR-tampon'!$E448="","",IF('PR-tampon'!$E448=0,"",IF(INDIRECT(NOM_FR_ACCESSOIRES&amp;ADDRESS('PR-tampon'!$E448,COLUMN(REFERENCEMENT_ACCESSOIRES[[#Headers],[RESULTAT TYPE ISOLANT]])))=0,"",INDIRECT(NOM_FR_ACCESSOIRES&amp;ADDRESS('PR-tampon'!$E448,COLUMN(REFERENCEMENT_ACCESSOIRES[[#Headers],[RESULTAT TYPE ISOLANT]]))))))</f>
        <v/>
      </c>
    </row>
    <row r="483" spans="2:15" ht="70.150000000000006" customHeight="1" x14ac:dyDescent="0.25">
      <c r="B483" s="8" t="str">
        <f ca="1">IF('PR-tampon'!E449="","",IF('PR-tampon'!E449=0,"",INDIRECT(NOM_FR_ACCESSOIRES&amp;ADDRESS('PR-tampon'!$E449,COLUMN(REFERENCEMENT_ACCESSOIRES[[#Headers],[DATE REFERENCEMENT]])))))</f>
        <v/>
      </c>
      <c r="C483" s="2" t="str">
        <f ca="1">IF('PR-tampon'!E449="","",IF('PR-tampon'!E449=0,"",INDIRECT(NOM_FR_ACCESSOIRES&amp;ADDRESS('PR-tampon'!$E449,COLUMN(REFERENCEMENT_ACCESSOIRES[[#Headers],[TYPE DE PROCEDE]])))))</f>
        <v/>
      </c>
      <c r="D483" s="2" t="str">
        <f ca="1">IF('PR-tampon'!E449="","",IF('PR-tampon'!E449=0,"",INDIRECT(NOM_FR_ACCESSOIRES&amp;ADDRESS('PR-tampon'!$E449,COLUMN(REFERENCEMENT_ACCESSOIRES[[#Headers],[NOM COMMERCIAL DU PROCEDE]])))))</f>
        <v/>
      </c>
      <c r="E483" s="2" t="str">
        <f ca="1">IF('PR-tampon'!E449="","",IF('PR-tampon'!E449=0,"",INDIRECT(NOM_FR_ACCESSOIRES&amp;ADDRESS('PR-tampon'!$E449,COLUMN(REFERENCEMENT_ACCESSOIRES[[#Headers],[FABRICANT/TITULAIRE]])))))</f>
        <v/>
      </c>
      <c r="F483" s="2" t="str">
        <f ca="1">IF('PR-tampon'!E449="","",IF('PR-tampon'!E449=0,"",INDIRECT(NOM_FR_ACCESSOIRES&amp;ADDRESS('PR-tampon'!$E449,COLUMN(REFERENCEMENT_ACCESSOIRES[[#Headers],[TYPE DE DOCUMENT DE REFERENCE]])))))</f>
        <v/>
      </c>
      <c r="G483" s="2" t="str">
        <f ca="1">IF('PR-tampon'!E449="","",IF('PR-tampon'!E449=0,"",INDIRECT(NOM_FR_ACCESSOIRES&amp;ADDRESS('PR-tampon'!$E449,COLUMN(REFERENCEMENT_ACCESSOIRES[[#Headers],[REF]])))))</f>
        <v/>
      </c>
      <c r="H483" s="8" t="str">
        <f ca="1">IF('PR-tampon'!E449="","",IF('PR-tampon'!E449=0,"",INDIRECT(NOM_FR_ACCESSOIRES&amp;ADDRESS('PR-tampon'!$E449,COLUMN(REFERENCEMENT_ACCESSOIRES[[#Headers],[AVIS LIMITE AU]])))))</f>
        <v/>
      </c>
      <c r="I483" s="8" t="str">
        <f ca="1">IF('PR-tampon'!E449="","",IF('PR-tampon'!E449=0,"",INDIRECT(NOM_FR_ACCESSOIRES&amp;ADDRESS('PR-tampon'!$E449,COLUMN(REFERENCEMENT_ACCESSOIRES[[#Headers],[TC/TNC
dans le domaine d''emploi visé]])))))</f>
        <v/>
      </c>
      <c r="J483" s="30" t="str">
        <f ca="1">IF('PR-tampon'!E449="","",IF('PR-tampon'!E449=0,"",INDIRECT(NOM_FR_ACCESSOIRES&amp;ADDRESS('PR-tampon'!$E449,COLUMN(REFERENCEMENT_ACCESSOIRES[[#Headers],[TYPE DE POSE]])))))</f>
        <v/>
      </c>
      <c r="K483" s="30" t="str">
        <f ca="1">IF('PR-tampon'!E449="","",IF('PR-tampon'!E449=0,"",IF(INDIRECT(NOM_FR_ACCESSOIRES&amp;ADDRESS('PR-tampon'!$E449,COLUMN(REFERENCEMENT_ACCESSOIRES[[#Headers],[OBSERVATIONS SUR DOMAINE D''EMPLOI]])))=0,"",INDIRECT(NOM_FR_ACCESSOIRES&amp;ADDRESS('PR-tampon'!$E449,COLUMN(REFERENCEMENT_ACCESSOIRES[[#Headers],[OBSERVATIONS SUR DOMAINE D''EMPLOI]]))))))</f>
        <v/>
      </c>
      <c r="L483" s="30" t="str">
        <f ca="1">IF('PR-tampon'!$E449="","",IF('PR-tampon'!$E449=0,"",INDIRECT(NOM_FR_ACCESSOIRES&amp;ADDRESS('PR-tampon'!$E449,COLUMN(REFERENCEMENT_ACCESSOIRES[[#Headers],[REVETEMENT VISE]])))))</f>
        <v/>
      </c>
      <c r="M483" s="30" t="str">
        <f ca="1">IF('PR-tampon'!$E449="","",IF('PR-tampon'!$E449=0,"",IF(INDIRECT(NOM_FR_ACCESSOIRES&amp;ADDRESS('PR-tampon'!$E449,COLUMN(REFERENCEMENT_ACCESSOIRES[[#Headers],[PRODUITS D''ETANCHEITE]])))=0,"",INDIRECT(NOM_FR_ACCESSOIRES&amp;ADDRESS('PR-tampon'!$E449,COLUMN(REFERENCEMENT_ACCESSOIRES[[#Headers],[PRODUITS D''ETANCHEITE]]))))))</f>
        <v/>
      </c>
      <c r="N483" s="30" t="str">
        <f ca="1">IF('PR-tampon'!$E449="","",IF('PR-tampon'!$E449=0,"",INDIRECT(NOM_FR_ACCESSOIRES&amp;ADDRESS('PR-tampon'!$E449,COLUMN(REFERENCEMENT_ACCESSOIRES[[#Headers],[CHAPE OU MORTIER VISE]])))))</f>
        <v/>
      </c>
      <c r="O483" s="30" t="str">
        <f ca="1">IF('PR-tampon'!$E449="","",IF('PR-tampon'!$E449=0,"",IF(INDIRECT(NOM_FR_ACCESSOIRES&amp;ADDRESS('PR-tampon'!$E449,COLUMN(REFERENCEMENT_ACCESSOIRES[[#Headers],[RESULTAT TYPE ISOLANT]])))=0,"",INDIRECT(NOM_FR_ACCESSOIRES&amp;ADDRESS('PR-tampon'!$E449,COLUMN(REFERENCEMENT_ACCESSOIRES[[#Headers],[RESULTAT TYPE ISOLANT]]))))))</f>
        <v/>
      </c>
    </row>
    <row r="484" spans="2:15" ht="70.150000000000006" customHeight="1" x14ac:dyDescent="0.25">
      <c r="B484" s="8" t="str">
        <f ca="1">IF('PR-tampon'!E450="","",IF('PR-tampon'!E450=0,"",INDIRECT(NOM_FR_ACCESSOIRES&amp;ADDRESS('PR-tampon'!$E450,COLUMN(REFERENCEMENT_ACCESSOIRES[[#Headers],[DATE REFERENCEMENT]])))))</f>
        <v/>
      </c>
      <c r="C484" s="2" t="str">
        <f ca="1">IF('PR-tampon'!E450="","",IF('PR-tampon'!E450=0,"",INDIRECT(NOM_FR_ACCESSOIRES&amp;ADDRESS('PR-tampon'!$E450,COLUMN(REFERENCEMENT_ACCESSOIRES[[#Headers],[TYPE DE PROCEDE]])))))</f>
        <v/>
      </c>
      <c r="D484" s="2" t="str">
        <f ca="1">IF('PR-tampon'!E450="","",IF('PR-tampon'!E450=0,"",INDIRECT(NOM_FR_ACCESSOIRES&amp;ADDRESS('PR-tampon'!$E450,COLUMN(REFERENCEMENT_ACCESSOIRES[[#Headers],[NOM COMMERCIAL DU PROCEDE]])))))</f>
        <v/>
      </c>
      <c r="E484" s="2" t="str">
        <f ca="1">IF('PR-tampon'!E450="","",IF('PR-tampon'!E450=0,"",INDIRECT(NOM_FR_ACCESSOIRES&amp;ADDRESS('PR-tampon'!$E450,COLUMN(REFERENCEMENT_ACCESSOIRES[[#Headers],[FABRICANT/TITULAIRE]])))))</f>
        <v/>
      </c>
      <c r="F484" s="2" t="str">
        <f ca="1">IF('PR-tampon'!E450="","",IF('PR-tampon'!E450=0,"",INDIRECT(NOM_FR_ACCESSOIRES&amp;ADDRESS('PR-tampon'!$E450,COLUMN(REFERENCEMENT_ACCESSOIRES[[#Headers],[TYPE DE DOCUMENT DE REFERENCE]])))))</f>
        <v/>
      </c>
      <c r="G484" s="2" t="str">
        <f ca="1">IF('PR-tampon'!E450="","",IF('PR-tampon'!E450=0,"",INDIRECT(NOM_FR_ACCESSOIRES&amp;ADDRESS('PR-tampon'!$E450,COLUMN(REFERENCEMENT_ACCESSOIRES[[#Headers],[REF]])))))</f>
        <v/>
      </c>
      <c r="H484" s="8" t="str">
        <f ca="1">IF('PR-tampon'!E450="","",IF('PR-tampon'!E450=0,"",INDIRECT(NOM_FR_ACCESSOIRES&amp;ADDRESS('PR-tampon'!$E450,COLUMN(REFERENCEMENT_ACCESSOIRES[[#Headers],[AVIS LIMITE AU]])))))</f>
        <v/>
      </c>
      <c r="I484" s="8" t="str">
        <f ca="1">IF('PR-tampon'!E450="","",IF('PR-tampon'!E450=0,"",INDIRECT(NOM_FR_ACCESSOIRES&amp;ADDRESS('PR-tampon'!$E450,COLUMN(REFERENCEMENT_ACCESSOIRES[[#Headers],[TC/TNC
dans le domaine d''emploi visé]])))))</f>
        <v/>
      </c>
      <c r="J484" s="30" t="str">
        <f ca="1">IF('PR-tampon'!E450="","",IF('PR-tampon'!E450=0,"",INDIRECT(NOM_FR_ACCESSOIRES&amp;ADDRESS('PR-tampon'!$E450,COLUMN(REFERENCEMENT_ACCESSOIRES[[#Headers],[TYPE DE POSE]])))))</f>
        <v/>
      </c>
      <c r="K484" s="30" t="str">
        <f ca="1">IF('PR-tampon'!E450="","",IF('PR-tampon'!E450=0,"",IF(INDIRECT(NOM_FR_ACCESSOIRES&amp;ADDRESS('PR-tampon'!$E450,COLUMN(REFERENCEMENT_ACCESSOIRES[[#Headers],[OBSERVATIONS SUR DOMAINE D''EMPLOI]])))=0,"",INDIRECT(NOM_FR_ACCESSOIRES&amp;ADDRESS('PR-tampon'!$E450,COLUMN(REFERENCEMENT_ACCESSOIRES[[#Headers],[OBSERVATIONS SUR DOMAINE D''EMPLOI]]))))))</f>
        <v/>
      </c>
      <c r="L484" s="30" t="str">
        <f ca="1">IF('PR-tampon'!$E450="","",IF('PR-tampon'!$E450=0,"",INDIRECT(NOM_FR_ACCESSOIRES&amp;ADDRESS('PR-tampon'!$E450,COLUMN(REFERENCEMENT_ACCESSOIRES[[#Headers],[REVETEMENT VISE]])))))</f>
        <v/>
      </c>
      <c r="M484" s="30" t="str">
        <f ca="1">IF('PR-tampon'!$E450="","",IF('PR-tampon'!$E450=0,"",IF(INDIRECT(NOM_FR_ACCESSOIRES&amp;ADDRESS('PR-tampon'!$E450,COLUMN(REFERENCEMENT_ACCESSOIRES[[#Headers],[PRODUITS D''ETANCHEITE]])))=0,"",INDIRECT(NOM_FR_ACCESSOIRES&amp;ADDRESS('PR-tampon'!$E450,COLUMN(REFERENCEMENT_ACCESSOIRES[[#Headers],[PRODUITS D''ETANCHEITE]]))))))</f>
        <v/>
      </c>
      <c r="N484" s="30" t="str">
        <f ca="1">IF('PR-tampon'!$E450="","",IF('PR-tampon'!$E450=0,"",INDIRECT(NOM_FR_ACCESSOIRES&amp;ADDRESS('PR-tampon'!$E450,COLUMN(REFERENCEMENT_ACCESSOIRES[[#Headers],[CHAPE OU MORTIER VISE]])))))</f>
        <v/>
      </c>
      <c r="O484" s="30" t="str">
        <f ca="1">IF('PR-tampon'!$E450="","",IF('PR-tampon'!$E450=0,"",IF(INDIRECT(NOM_FR_ACCESSOIRES&amp;ADDRESS('PR-tampon'!$E450,COLUMN(REFERENCEMENT_ACCESSOIRES[[#Headers],[RESULTAT TYPE ISOLANT]])))=0,"",INDIRECT(NOM_FR_ACCESSOIRES&amp;ADDRESS('PR-tampon'!$E450,COLUMN(REFERENCEMENT_ACCESSOIRES[[#Headers],[RESULTAT TYPE ISOLANT]]))))))</f>
        <v/>
      </c>
    </row>
    <row r="485" spans="2:15" ht="70.150000000000006" customHeight="1" x14ac:dyDescent="0.25">
      <c r="B485" s="8" t="str">
        <f ca="1">IF('PR-tampon'!E451="","",IF('PR-tampon'!E451=0,"",INDIRECT(NOM_FR_ACCESSOIRES&amp;ADDRESS('PR-tampon'!$E451,COLUMN(REFERENCEMENT_ACCESSOIRES[[#Headers],[DATE REFERENCEMENT]])))))</f>
        <v/>
      </c>
      <c r="C485" s="2" t="str">
        <f ca="1">IF('PR-tampon'!E451="","",IF('PR-tampon'!E451=0,"",INDIRECT(NOM_FR_ACCESSOIRES&amp;ADDRESS('PR-tampon'!$E451,COLUMN(REFERENCEMENT_ACCESSOIRES[[#Headers],[TYPE DE PROCEDE]])))))</f>
        <v/>
      </c>
      <c r="D485" s="2" t="str">
        <f ca="1">IF('PR-tampon'!E451="","",IF('PR-tampon'!E451=0,"",INDIRECT(NOM_FR_ACCESSOIRES&amp;ADDRESS('PR-tampon'!$E451,COLUMN(REFERENCEMENT_ACCESSOIRES[[#Headers],[NOM COMMERCIAL DU PROCEDE]])))))</f>
        <v/>
      </c>
      <c r="E485" s="2" t="str">
        <f ca="1">IF('PR-tampon'!E451="","",IF('PR-tampon'!E451=0,"",INDIRECT(NOM_FR_ACCESSOIRES&amp;ADDRESS('PR-tampon'!$E451,COLUMN(REFERENCEMENT_ACCESSOIRES[[#Headers],[FABRICANT/TITULAIRE]])))))</f>
        <v/>
      </c>
      <c r="F485" s="2" t="str">
        <f ca="1">IF('PR-tampon'!E451="","",IF('PR-tampon'!E451=0,"",INDIRECT(NOM_FR_ACCESSOIRES&amp;ADDRESS('PR-tampon'!$E451,COLUMN(REFERENCEMENT_ACCESSOIRES[[#Headers],[TYPE DE DOCUMENT DE REFERENCE]])))))</f>
        <v/>
      </c>
      <c r="G485" s="2" t="str">
        <f ca="1">IF('PR-tampon'!E451="","",IF('PR-tampon'!E451=0,"",INDIRECT(NOM_FR_ACCESSOIRES&amp;ADDRESS('PR-tampon'!$E451,COLUMN(REFERENCEMENT_ACCESSOIRES[[#Headers],[REF]])))))</f>
        <v/>
      </c>
      <c r="H485" s="8" t="str">
        <f ca="1">IF('PR-tampon'!E451="","",IF('PR-tampon'!E451=0,"",INDIRECT(NOM_FR_ACCESSOIRES&amp;ADDRESS('PR-tampon'!$E451,COLUMN(REFERENCEMENT_ACCESSOIRES[[#Headers],[AVIS LIMITE AU]])))))</f>
        <v/>
      </c>
      <c r="I485" s="8" t="str">
        <f ca="1">IF('PR-tampon'!E451="","",IF('PR-tampon'!E451=0,"",INDIRECT(NOM_FR_ACCESSOIRES&amp;ADDRESS('PR-tampon'!$E451,COLUMN(REFERENCEMENT_ACCESSOIRES[[#Headers],[TC/TNC
dans le domaine d''emploi visé]])))))</f>
        <v/>
      </c>
      <c r="J485" s="30" t="str">
        <f ca="1">IF('PR-tampon'!E451="","",IF('PR-tampon'!E451=0,"",INDIRECT(NOM_FR_ACCESSOIRES&amp;ADDRESS('PR-tampon'!$E451,COLUMN(REFERENCEMENT_ACCESSOIRES[[#Headers],[TYPE DE POSE]])))))</f>
        <v/>
      </c>
      <c r="K485" s="30" t="str">
        <f ca="1">IF('PR-tampon'!E451="","",IF('PR-tampon'!E451=0,"",IF(INDIRECT(NOM_FR_ACCESSOIRES&amp;ADDRESS('PR-tampon'!$E451,COLUMN(REFERENCEMENT_ACCESSOIRES[[#Headers],[OBSERVATIONS SUR DOMAINE D''EMPLOI]])))=0,"",INDIRECT(NOM_FR_ACCESSOIRES&amp;ADDRESS('PR-tampon'!$E451,COLUMN(REFERENCEMENT_ACCESSOIRES[[#Headers],[OBSERVATIONS SUR DOMAINE D''EMPLOI]]))))))</f>
        <v/>
      </c>
      <c r="L485" s="30" t="str">
        <f ca="1">IF('PR-tampon'!$E451="","",IF('PR-tampon'!$E451=0,"",INDIRECT(NOM_FR_ACCESSOIRES&amp;ADDRESS('PR-tampon'!$E451,COLUMN(REFERENCEMENT_ACCESSOIRES[[#Headers],[REVETEMENT VISE]])))))</f>
        <v/>
      </c>
      <c r="M485" s="30" t="str">
        <f ca="1">IF('PR-tampon'!$E451="","",IF('PR-tampon'!$E451=0,"",IF(INDIRECT(NOM_FR_ACCESSOIRES&amp;ADDRESS('PR-tampon'!$E451,COLUMN(REFERENCEMENT_ACCESSOIRES[[#Headers],[PRODUITS D''ETANCHEITE]])))=0,"",INDIRECT(NOM_FR_ACCESSOIRES&amp;ADDRESS('PR-tampon'!$E451,COLUMN(REFERENCEMENT_ACCESSOIRES[[#Headers],[PRODUITS D''ETANCHEITE]]))))))</f>
        <v/>
      </c>
      <c r="N485" s="30" t="str">
        <f ca="1">IF('PR-tampon'!$E451="","",IF('PR-tampon'!$E451=0,"",INDIRECT(NOM_FR_ACCESSOIRES&amp;ADDRESS('PR-tampon'!$E451,COLUMN(REFERENCEMENT_ACCESSOIRES[[#Headers],[CHAPE OU MORTIER VISE]])))))</f>
        <v/>
      </c>
      <c r="O485" s="30" t="str">
        <f ca="1">IF('PR-tampon'!$E451="","",IF('PR-tampon'!$E451=0,"",IF(INDIRECT(NOM_FR_ACCESSOIRES&amp;ADDRESS('PR-tampon'!$E451,COLUMN(REFERENCEMENT_ACCESSOIRES[[#Headers],[RESULTAT TYPE ISOLANT]])))=0,"",INDIRECT(NOM_FR_ACCESSOIRES&amp;ADDRESS('PR-tampon'!$E451,COLUMN(REFERENCEMENT_ACCESSOIRES[[#Headers],[RESULTAT TYPE ISOLANT]]))))))</f>
        <v/>
      </c>
    </row>
    <row r="486" spans="2:15" ht="70.150000000000006" customHeight="1" x14ac:dyDescent="0.25">
      <c r="B486" s="8" t="str">
        <f ca="1">IF('PR-tampon'!E452="","",IF('PR-tampon'!E452=0,"",INDIRECT(NOM_FR_ACCESSOIRES&amp;ADDRESS('PR-tampon'!$E452,COLUMN(REFERENCEMENT_ACCESSOIRES[[#Headers],[DATE REFERENCEMENT]])))))</f>
        <v/>
      </c>
      <c r="C486" s="2" t="str">
        <f ca="1">IF('PR-tampon'!E452="","",IF('PR-tampon'!E452=0,"",INDIRECT(NOM_FR_ACCESSOIRES&amp;ADDRESS('PR-tampon'!$E452,COLUMN(REFERENCEMENT_ACCESSOIRES[[#Headers],[TYPE DE PROCEDE]])))))</f>
        <v/>
      </c>
      <c r="D486" s="2" t="str">
        <f ca="1">IF('PR-tampon'!E452="","",IF('PR-tampon'!E452=0,"",INDIRECT(NOM_FR_ACCESSOIRES&amp;ADDRESS('PR-tampon'!$E452,COLUMN(REFERENCEMENT_ACCESSOIRES[[#Headers],[NOM COMMERCIAL DU PROCEDE]])))))</f>
        <v/>
      </c>
      <c r="E486" s="2" t="str">
        <f ca="1">IF('PR-tampon'!E452="","",IF('PR-tampon'!E452=0,"",INDIRECT(NOM_FR_ACCESSOIRES&amp;ADDRESS('PR-tampon'!$E452,COLUMN(REFERENCEMENT_ACCESSOIRES[[#Headers],[FABRICANT/TITULAIRE]])))))</f>
        <v/>
      </c>
      <c r="F486" s="2" t="str">
        <f ca="1">IF('PR-tampon'!E452="","",IF('PR-tampon'!E452=0,"",INDIRECT(NOM_FR_ACCESSOIRES&amp;ADDRESS('PR-tampon'!$E452,COLUMN(REFERENCEMENT_ACCESSOIRES[[#Headers],[TYPE DE DOCUMENT DE REFERENCE]])))))</f>
        <v/>
      </c>
      <c r="G486" s="2" t="str">
        <f ca="1">IF('PR-tampon'!E452="","",IF('PR-tampon'!E452=0,"",INDIRECT(NOM_FR_ACCESSOIRES&amp;ADDRESS('PR-tampon'!$E452,COLUMN(REFERENCEMENT_ACCESSOIRES[[#Headers],[REF]])))))</f>
        <v/>
      </c>
      <c r="H486" s="8" t="str">
        <f ca="1">IF('PR-tampon'!E452="","",IF('PR-tampon'!E452=0,"",INDIRECT(NOM_FR_ACCESSOIRES&amp;ADDRESS('PR-tampon'!$E452,COLUMN(REFERENCEMENT_ACCESSOIRES[[#Headers],[AVIS LIMITE AU]])))))</f>
        <v/>
      </c>
      <c r="I486" s="8" t="str">
        <f ca="1">IF('PR-tampon'!E452="","",IF('PR-tampon'!E452=0,"",INDIRECT(NOM_FR_ACCESSOIRES&amp;ADDRESS('PR-tampon'!$E452,COLUMN(REFERENCEMENT_ACCESSOIRES[[#Headers],[TC/TNC
dans le domaine d''emploi visé]])))))</f>
        <v/>
      </c>
      <c r="J486" s="30" t="str">
        <f ca="1">IF('PR-tampon'!E452="","",IF('PR-tampon'!E452=0,"",INDIRECT(NOM_FR_ACCESSOIRES&amp;ADDRESS('PR-tampon'!$E452,COLUMN(REFERENCEMENT_ACCESSOIRES[[#Headers],[TYPE DE POSE]])))))</f>
        <v/>
      </c>
      <c r="K486" s="30" t="str">
        <f ca="1">IF('PR-tampon'!E452="","",IF('PR-tampon'!E452=0,"",IF(INDIRECT(NOM_FR_ACCESSOIRES&amp;ADDRESS('PR-tampon'!$E452,COLUMN(REFERENCEMENT_ACCESSOIRES[[#Headers],[OBSERVATIONS SUR DOMAINE D''EMPLOI]])))=0,"",INDIRECT(NOM_FR_ACCESSOIRES&amp;ADDRESS('PR-tampon'!$E452,COLUMN(REFERENCEMENT_ACCESSOIRES[[#Headers],[OBSERVATIONS SUR DOMAINE D''EMPLOI]]))))))</f>
        <v/>
      </c>
      <c r="L486" s="30" t="str">
        <f ca="1">IF('PR-tampon'!$E452="","",IF('PR-tampon'!$E452=0,"",INDIRECT(NOM_FR_ACCESSOIRES&amp;ADDRESS('PR-tampon'!$E452,COLUMN(REFERENCEMENT_ACCESSOIRES[[#Headers],[REVETEMENT VISE]])))))</f>
        <v/>
      </c>
      <c r="M486" s="30" t="str">
        <f ca="1">IF('PR-tampon'!$E452="","",IF('PR-tampon'!$E452=0,"",IF(INDIRECT(NOM_FR_ACCESSOIRES&amp;ADDRESS('PR-tampon'!$E452,COLUMN(REFERENCEMENT_ACCESSOIRES[[#Headers],[PRODUITS D''ETANCHEITE]])))=0,"",INDIRECT(NOM_FR_ACCESSOIRES&amp;ADDRESS('PR-tampon'!$E452,COLUMN(REFERENCEMENT_ACCESSOIRES[[#Headers],[PRODUITS D''ETANCHEITE]]))))))</f>
        <v/>
      </c>
      <c r="N486" s="30" t="str">
        <f ca="1">IF('PR-tampon'!$E452="","",IF('PR-tampon'!$E452=0,"",INDIRECT(NOM_FR_ACCESSOIRES&amp;ADDRESS('PR-tampon'!$E452,COLUMN(REFERENCEMENT_ACCESSOIRES[[#Headers],[CHAPE OU MORTIER VISE]])))))</f>
        <v/>
      </c>
      <c r="O486" s="30" t="str">
        <f ca="1">IF('PR-tampon'!$E452="","",IF('PR-tampon'!$E452=0,"",IF(INDIRECT(NOM_FR_ACCESSOIRES&amp;ADDRESS('PR-tampon'!$E452,COLUMN(REFERENCEMENT_ACCESSOIRES[[#Headers],[RESULTAT TYPE ISOLANT]])))=0,"",INDIRECT(NOM_FR_ACCESSOIRES&amp;ADDRESS('PR-tampon'!$E452,COLUMN(REFERENCEMENT_ACCESSOIRES[[#Headers],[RESULTAT TYPE ISOLANT]]))))))</f>
        <v/>
      </c>
    </row>
    <row r="487" spans="2:15" ht="70.150000000000006" customHeight="1" x14ac:dyDescent="0.25">
      <c r="B487" s="8" t="str">
        <f ca="1">IF('PR-tampon'!E453="","",IF('PR-tampon'!E453=0,"",INDIRECT(NOM_FR_ACCESSOIRES&amp;ADDRESS('PR-tampon'!$E453,COLUMN(REFERENCEMENT_ACCESSOIRES[[#Headers],[DATE REFERENCEMENT]])))))</f>
        <v/>
      </c>
      <c r="C487" s="2" t="str">
        <f ca="1">IF('PR-tampon'!E453="","",IF('PR-tampon'!E453=0,"",INDIRECT(NOM_FR_ACCESSOIRES&amp;ADDRESS('PR-tampon'!$E453,COLUMN(REFERENCEMENT_ACCESSOIRES[[#Headers],[TYPE DE PROCEDE]])))))</f>
        <v/>
      </c>
      <c r="D487" s="2" t="str">
        <f ca="1">IF('PR-tampon'!E453="","",IF('PR-tampon'!E453=0,"",INDIRECT(NOM_FR_ACCESSOIRES&amp;ADDRESS('PR-tampon'!$E453,COLUMN(REFERENCEMENT_ACCESSOIRES[[#Headers],[NOM COMMERCIAL DU PROCEDE]])))))</f>
        <v/>
      </c>
      <c r="E487" s="2" t="str">
        <f ca="1">IF('PR-tampon'!E453="","",IF('PR-tampon'!E453=0,"",INDIRECT(NOM_FR_ACCESSOIRES&amp;ADDRESS('PR-tampon'!$E453,COLUMN(REFERENCEMENT_ACCESSOIRES[[#Headers],[FABRICANT/TITULAIRE]])))))</f>
        <v/>
      </c>
      <c r="F487" s="2" t="str">
        <f ca="1">IF('PR-tampon'!E453="","",IF('PR-tampon'!E453=0,"",INDIRECT(NOM_FR_ACCESSOIRES&amp;ADDRESS('PR-tampon'!$E453,COLUMN(REFERENCEMENT_ACCESSOIRES[[#Headers],[TYPE DE DOCUMENT DE REFERENCE]])))))</f>
        <v/>
      </c>
      <c r="G487" s="2" t="str">
        <f ca="1">IF('PR-tampon'!E453="","",IF('PR-tampon'!E453=0,"",INDIRECT(NOM_FR_ACCESSOIRES&amp;ADDRESS('PR-tampon'!$E453,COLUMN(REFERENCEMENT_ACCESSOIRES[[#Headers],[REF]])))))</f>
        <v/>
      </c>
      <c r="H487" s="8" t="str">
        <f ca="1">IF('PR-tampon'!E453="","",IF('PR-tampon'!E453=0,"",INDIRECT(NOM_FR_ACCESSOIRES&amp;ADDRESS('PR-tampon'!$E453,COLUMN(REFERENCEMENT_ACCESSOIRES[[#Headers],[AVIS LIMITE AU]])))))</f>
        <v/>
      </c>
      <c r="I487" s="8" t="str">
        <f ca="1">IF('PR-tampon'!E453="","",IF('PR-tampon'!E453=0,"",INDIRECT(NOM_FR_ACCESSOIRES&amp;ADDRESS('PR-tampon'!$E453,COLUMN(REFERENCEMENT_ACCESSOIRES[[#Headers],[TC/TNC
dans le domaine d''emploi visé]])))))</f>
        <v/>
      </c>
      <c r="J487" s="30" t="str">
        <f ca="1">IF('PR-tampon'!E453="","",IF('PR-tampon'!E453=0,"",INDIRECT(NOM_FR_ACCESSOIRES&amp;ADDRESS('PR-tampon'!$E453,COLUMN(REFERENCEMENT_ACCESSOIRES[[#Headers],[TYPE DE POSE]])))))</f>
        <v/>
      </c>
      <c r="K487" s="30" t="str">
        <f ca="1">IF('PR-tampon'!E453="","",IF('PR-tampon'!E453=0,"",IF(INDIRECT(NOM_FR_ACCESSOIRES&amp;ADDRESS('PR-tampon'!$E453,COLUMN(REFERENCEMENT_ACCESSOIRES[[#Headers],[OBSERVATIONS SUR DOMAINE D''EMPLOI]])))=0,"",INDIRECT(NOM_FR_ACCESSOIRES&amp;ADDRESS('PR-tampon'!$E453,COLUMN(REFERENCEMENT_ACCESSOIRES[[#Headers],[OBSERVATIONS SUR DOMAINE D''EMPLOI]]))))))</f>
        <v/>
      </c>
      <c r="L487" s="30" t="str">
        <f ca="1">IF('PR-tampon'!$E453="","",IF('PR-tampon'!$E453=0,"",INDIRECT(NOM_FR_ACCESSOIRES&amp;ADDRESS('PR-tampon'!$E453,COLUMN(REFERENCEMENT_ACCESSOIRES[[#Headers],[REVETEMENT VISE]])))))</f>
        <v/>
      </c>
      <c r="M487" s="30" t="str">
        <f ca="1">IF('PR-tampon'!$E453="","",IF('PR-tampon'!$E453=0,"",IF(INDIRECT(NOM_FR_ACCESSOIRES&amp;ADDRESS('PR-tampon'!$E453,COLUMN(REFERENCEMENT_ACCESSOIRES[[#Headers],[PRODUITS D''ETANCHEITE]])))=0,"",INDIRECT(NOM_FR_ACCESSOIRES&amp;ADDRESS('PR-tampon'!$E453,COLUMN(REFERENCEMENT_ACCESSOIRES[[#Headers],[PRODUITS D''ETANCHEITE]]))))))</f>
        <v/>
      </c>
      <c r="N487" s="30" t="str">
        <f ca="1">IF('PR-tampon'!$E453="","",IF('PR-tampon'!$E453=0,"",INDIRECT(NOM_FR_ACCESSOIRES&amp;ADDRESS('PR-tampon'!$E453,COLUMN(REFERENCEMENT_ACCESSOIRES[[#Headers],[CHAPE OU MORTIER VISE]])))))</f>
        <v/>
      </c>
      <c r="O487" s="30" t="str">
        <f ca="1">IF('PR-tampon'!$E453="","",IF('PR-tampon'!$E453=0,"",IF(INDIRECT(NOM_FR_ACCESSOIRES&amp;ADDRESS('PR-tampon'!$E453,COLUMN(REFERENCEMENT_ACCESSOIRES[[#Headers],[RESULTAT TYPE ISOLANT]])))=0,"",INDIRECT(NOM_FR_ACCESSOIRES&amp;ADDRESS('PR-tampon'!$E453,COLUMN(REFERENCEMENT_ACCESSOIRES[[#Headers],[RESULTAT TYPE ISOLANT]]))))))</f>
        <v/>
      </c>
    </row>
    <row r="488" spans="2:15" ht="70.150000000000006" customHeight="1" x14ac:dyDescent="0.25">
      <c r="B488" s="8" t="str">
        <f ca="1">IF('PR-tampon'!E454="","",IF('PR-tampon'!E454=0,"",INDIRECT(NOM_FR_ACCESSOIRES&amp;ADDRESS('PR-tampon'!$E454,COLUMN(REFERENCEMENT_ACCESSOIRES[[#Headers],[DATE REFERENCEMENT]])))))</f>
        <v/>
      </c>
      <c r="C488" s="2" t="str">
        <f ca="1">IF('PR-tampon'!E454="","",IF('PR-tampon'!E454=0,"",INDIRECT(NOM_FR_ACCESSOIRES&amp;ADDRESS('PR-tampon'!$E454,COLUMN(REFERENCEMENT_ACCESSOIRES[[#Headers],[TYPE DE PROCEDE]])))))</f>
        <v/>
      </c>
      <c r="D488" s="2" t="str">
        <f ca="1">IF('PR-tampon'!E454="","",IF('PR-tampon'!E454=0,"",INDIRECT(NOM_FR_ACCESSOIRES&amp;ADDRESS('PR-tampon'!$E454,COLUMN(REFERENCEMENT_ACCESSOIRES[[#Headers],[NOM COMMERCIAL DU PROCEDE]])))))</f>
        <v/>
      </c>
      <c r="E488" s="2" t="str">
        <f ca="1">IF('PR-tampon'!E454="","",IF('PR-tampon'!E454=0,"",INDIRECT(NOM_FR_ACCESSOIRES&amp;ADDRESS('PR-tampon'!$E454,COLUMN(REFERENCEMENT_ACCESSOIRES[[#Headers],[FABRICANT/TITULAIRE]])))))</f>
        <v/>
      </c>
      <c r="F488" s="2" t="str">
        <f ca="1">IF('PR-tampon'!E454="","",IF('PR-tampon'!E454=0,"",INDIRECT(NOM_FR_ACCESSOIRES&amp;ADDRESS('PR-tampon'!$E454,COLUMN(REFERENCEMENT_ACCESSOIRES[[#Headers],[TYPE DE DOCUMENT DE REFERENCE]])))))</f>
        <v/>
      </c>
      <c r="G488" s="2" t="str">
        <f ca="1">IF('PR-tampon'!E454="","",IF('PR-tampon'!E454=0,"",INDIRECT(NOM_FR_ACCESSOIRES&amp;ADDRESS('PR-tampon'!$E454,COLUMN(REFERENCEMENT_ACCESSOIRES[[#Headers],[REF]])))))</f>
        <v/>
      </c>
      <c r="H488" s="8" t="str">
        <f ca="1">IF('PR-tampon'!E454="","",IF('PR-tampon'!E454=0,"",INDIRECT(NOM_FR_ACCESSOIRES&amp;ADDRESS('PR-tampon'!$E454,COLUMN(REFERENCEMENT_ACCESSOIRES[[#Headers],[AVIS LIMITE AU]])))))</f>
        <v/>
      </c>
      <c r="I488" s="8" t="str">
        <f ca="1">IF('PR-tampon'!E454="","",IF('PR-tampon'!E454=0,"",INDIRECT(NOM_FR_ACCESSOIRES&amp;ADDRESS('PR-tampon'!$E454,COLUMN(REFERENCEMENT_ACCESSOIRES[[#Headers],[TC/TNC
dans le domaine d''emploi visé]])))))</f>
        <v/>
      </c>
      <c r="J488" s="30" t="str">
        <f ca="1">IF('PR-tampon'!E454="","",IF('PR-tampon'!E454=0,"",INDIRECT(NOM_FR_ACCESSOIRES&amp;ADDRESS('PR-tampon'!$E454,COLUMN(REFERENCEMENT_ACCESSOIRES[[#Headers],[TYPE DE POSE]])))))</f>
        <v/>
      </c>
      <c r="K488" s="30" t="str">
        <f ca="1">IF('PR-tampon'!E454="","",IF('PR-tampon'!E454=0,"",IF(INDIRECT(NOM_FR_ACCESSOIRES&amp;ADDRESS('PR-tampon'!$E454,COLUMN(REFERENCEMENT_ACCESSOIRES[[#Headers],[OBSERVATIONS SUR DOMAINE D''EMPLOI]])))=0,"",INDIRECT(NOM_FR_ACCESSOIRES&amp;ADDRESS('PR-tampon'!$E454,COLUMN(REFERENCEMENT_ACCESSOIRES[[#Headers],[OBSERVATIONS SUR DOMAINE D''EMPLOI]]))))))</f>
        <v/>
      </c>
      <c r="L488" s="30" t="str">
        <f ca="1">IF('PR-tampon'!$E454="","",IF('PR-tampon'!$E454=0,"",INDIRECT(NOM_FR_ACCESSOIRES&amp;ADDRESS('PR-tampon'!$E454,COLUMN(REFERENCEMENT_ACCESSOIRES[[#Headers],[REVETEMENT VISE]])))))</f>
        <v/>
      </c>
      <c r="M488" s="30" t="str">
        <f ca="1">IF('PR-tampon'!$E454="","",IF('PR-tampon'!$E454=0,"",IF(INDIRECT(NOM_FR_ACCESSOIRES&amp;ADDRESS('PR-tampon'!$E454,COLUMN(REFERENCEMENT_ACCESSOIRES[[#Headers],[PRODUITS D''ETANCHEITE]])))=0,"",INDIRECT(NOM_FR_ACCESSOIRES&amp;ADDRESS('PR-tampon'!$E454,COLUMN(REFERENCEMENT_ACCESSOIRES[[#Headers],[PRODUITS D''ETANCHEITE]]))))))</f>
        <v/>
      </c>
      <c r="N488" s="30" t="str">
        <f ca="1">IF('PR-tampon'!$E454="","",IF('PR-tampon'!$E454=0,"",INDIRECT(NOM_FR_ACCESSOIRES&amp;ADDRESS('PR-tampon'!$E454,COLUMN(REFERENCEMENT_ACCESSOIRES[[#Headers],[CHAPE OU MORTIER VISE]])))))</f>
        <v/>
      </c>
      <c r="O488" s="30" t="str">
        <f ca="1">IF('PR-tampon'!$E454="","",IF('PR-tampon'!$E454=0,"",IF(INDIRECT(NOM_FR_ACCESSOIRES&amp;ADDRESS('PR-tampon'!$E454,COLUMN(REFERENCEMENT_ACCESSOIRES[[#Headers],[RESULTAT TYPE ISOLANT]])))=0,"",INDIRECT(NOM_FR_ACCESSOIRES&amp;ADDRESS('PR-tampon'!$E454,COLUMN(REFERENCEMENT_ACCESSOIRES[[#Headers],[RESULTAT TYPE ISOLANT]]))))))</f>
        <v/>
      </c>
    </row>
    <row r="489" spans="2:15" ht="70.150000000000006" customHeight="1" x14ac:dyDescent="0.25">
      <c r="B489" s="8" t="str">
        <f ca="1">IF('PR-tampon'!E455="","",IF('PR-tampon'!E455=0,"",INDIRECT(NOM_FR_ACCESSOIRES&amp;ADDRESS('PR-tampon'!$E455,COLUMN(REFERENCEMENT_ACCESSOIRES[[#Headers],[DATE REFERENCEMENT]])))))</f>
        <v/>
      </c>
      <c r="C489" s="2" t="str">
        <f ca="1">IF('PR-tampon'!E455="","",IF('PR-tampon'!E455=0,"",INDIRECT(NOM_FR_ACCESSOIRES&amp;ADDRESS('PR-tampon'!$E455,COLUMN(REFERENCEMENT_ACCESSOIRES[[#Headers],[TYPE DE PROCEDE]])))))</f>
        <v/>
      </c>
      <c r="D489" s="2" t="str">
        <f ca="1">IF('PR-tampon'!E455="","",IF('PR-tampon'!E455=0,"",INDIRECT(NOM_FR_ACCESSOIRES&amp;ADDRESS('PR-tampon'!$E455,COLUMN(REFERENCEMENT_ACCESSOIRES[[#Headers],[NOM COMMERCIAL DU PROCEDE]])))))</f>
        <v/>
      </c>
      <c r="E489" s="2" t="str">
        <f ca="1">IF('PR-tampon'!E455="","",IF('PR-tampon'!E455=0,"",INDIRECT(NOM_FR_ACCESSOIRES&amp;ADDRESS('PR-tampon'!$E455,COLUMN(REFERENCEMENT_ACCESSOIRES[[#Headers],[FABRICANT/TITULAIRE]])))))</f>
        <v/>
      </c>
      <c r="F489" s="2" t="str">
        <f ca="1">IF('PR-tampon'!E455="","",IF('PR-tampon'!E455=0,"",INDIRECT(NOM_FR_ACCESSOIRES&amp;ADDRESS('PR-tampon'!$E455,COLUMN(REFERENCEMENT_ACCESSOIRES[[#Headers],[TYPE DE DOCUMENT DE REFERENCE]])))))</f>
        <v/>
      </c>
      <c r="G489" s="2" t="str">
        <f ca="1">IF('PR-tampon'!E455="","",IF('PR-tampon'!E455=0,"",INDIRECT(NOM_FR_ACCESSOIRES&amp;ADDRESS('PR-tampon'!$E455,COLUMN(REFERENCEMENT_ACCESSOIRES[[#Headers],[REF]])))))</f>
        <v/>
      </c>
      <c r="H489" s="8" t="str">
        <f ca="1">IF('PR-tampon'!E455="","",IF('PR-tampon'!E455=0,"",INDIRECT(NOM_FR_ACCESSOIRES&amp;ADDRESS('PR-tampon'!$E455,COLUMN(REFERENCEMENT_ACCESSOIRES[[#Headers],[AVIS LIMITE AU]])))))</f>
        <v/>
      </c>
      <c r="I489" s="8" t="str">
        <f ca="1">IF('PR-tampon'!E455="","",IF('PR-tampon'!E455=0,"",INDIRECT(NOM_FR_ACCESSOIRES&amp;ADDRESS('PR-tampon'!$E455,COLUMN(REFERENCEMENT_ACCESSOIRES[[#Headers],[TC/TNC
dans le domaine d''emploi visé]])))))</f>
        <v/>
      </c>
      <c r="J489" s="30" t="str">
        <f ca="1">IF('PR-tampon'!E455="","",IF('PR-tampon'!E455=0,"",INDIRECT(NOM_FR_ACCESSOIRES&amp;ADDRESS('PR-tampon'!$E455,COLUMN(REFERENCEMENT_ACCESSOIRES[[#Headers],[TYPE DE POSE]])))))</f>
        <v/>
      </c>
      <c r="K489" s="30" t="str">
        <f ca="1">IF('PR-tampon'!E455="","",IF('PR-tampon'!E455=0,"",IF(INDIRECT(NOM_FR_ACCESSOIRES&amp;ADDRESS('PR-tampon'!$E455,COLUMN(REFERENCEMENT_ACCESSOIRES[[#Headers],[OBSERVATIONS SUR DOMAINE D''EMPLOI]])))=0,"",INDIRECT(NOM_FR_ACCESSOIRES&amp;ADDRESS('PR-tampon'!$E455,COLUMN(REFERENCEMENT_ACCESSOIRES[[#Headers],[OBSERVATIONS SUR DOMAINE D''EMPLOI]]))))))</f>
        <v/>
      </c>
      <c r="L489" s="30" t="str">
        <f ca="1">IF('PR-tampon'!$E455="","",IF('PR-tampon'!$E455=0,"",INDIRECT(NOM_FR_ACCESSOIRES&amp;ADDRESS('PR-tampon'!$E455,COLUMN(REFERENCEMENT_ACCESSOIRES[[#Headers],[REVETEMENT VISE]])))))</f>
        <v/>
      </c>
      <c r="M489" s="30" t="str">
        <f ca="1">IF('PR-tampon'!$E455="","",IF('PR-tampon'!$E455=0,"",IF(INDIRECT(NOM_FR_ACCESSOIRES&amp;ADDRESS('PR-tampon'!$E455,COLUMN(REFERENCEMENT_ACCESSOIRES[[#Headers],[PRODUITS D''ETANCHEITE]])))=0,"",INDIRECT(NOM_FR_ACCESSOIRES&amp;ADDRESS('PR-tampon'!$E455,COLUMN(REFERENCEMENT_ACCESSOIRES[[#Headers],[PRODUITS D''ETANCHEITE]]))))))</f>
        <v/>
      </c>
      <c r="N489" s="30" t="str">
        <f ca="1">IF('PR-tampon'!$E455="","",IF('PR-tampon'!$E455=0,"",INDIRECT(NOM_FR_ACCESSOIRES&amp;ADDRESS('PR-tampon'!$E455,COLUMN(REFERENCEMENT_ACCESSOIRES[[#Headers],[CHAPE OU MORTIER VISE]])))))</f>
        <v/>
      </c>
      <c r="O489" s="30" t="str">
        <f ca="1">IF('PR-tampon'!$E455="","",IF('PR-tampon'!$E455=0,"",IF(INDIRECT(NOM_FR_ACCESSOIRES&amp;ADDRESS('PR-tampon'!$E455,COLUMN(REFERENCEMENT_ACCESSOIRES[[#Headers],[RESULTAT TYPE ISOLANT]])))=0,"",INDIRECT(NOM_FR_ACCESSOIRES&amp;ADDRESS('PR-tampon'!$E455,COLUMN(REFERENCEMENT_ACCESSOIRES[[#Headers],[RESULTAT TYPE ISOLANT]]))))))</f>
        <v/>
      </c>
    </row>
    <row r="490" spans="2:15" ht="70.150000000000006" customHeight="1" x14ac:dyDescent="0.25">
      <c r="B490" s="8" t="str">
        <f ca="1">IF('PR-tampon'!E456="","",IF('PR-tampon'!E456=0,"",INDIRECT(NOM_FR_ACCESSOIRES&amp;ADDRESS('PR-tampon'!$E456,COLUMN(REFERENCEMENT_ACCESSOIRES[[#Headers],[DATE REFERENCEMENT]])))))</f>
        <v/>
      </c>
      <c r="C490" s="2" t="str">
        <f ca="1">IF('PR-tampon'!E456="","",IF('PR-tampon'!E456=0,"",INDIRECT(NOM_FR_ACCESSOIRES&amp;ADDRESS('PR-tampon'!$E456,COLUMN(REFERENCEMENT_ACCESSOIRES[[#Headers],[TYPE DE PROCEDE]])))))</f>
        <v/>
      </c>
      <c r="D490" s="2" t="str">
        <f ca="1">IF('PR-tampon'!E456="","",IF('PR-tampon'!E456=0,"",INDIRECT(NOM_FR_ACCESSOIRES&amp;ADDRESS('PR-tampon'!$E456,COLUMN(REFERENCEMENT_ACCESSOIRES[[#Headers],[NOM COMMERCIAL DU PROCEDE]])))))</f>
        <v/>
      </c>
      <c r="E490" s="2" t="str">
        <f ca="1">IF('PR-tampon'!E456="","",IF('PR-tampon'!E456=0,"",INDIRECT(NOM_FR_ACCESSOIRES&amp;ADDRESS('PR-tampon'!$E456,COLUMN(REFERENCEMENT_ACCESSOIRES[[#Headers],[FABRICANT/TITULAIRE]])))))</f>
        <v/>
      </c>
      <c r="F490" s="2" t="str">
        <f ca="1">IF('PR-tampon'!E456="","",IF('PR-tampon'!E456=0,"",INDIRECT(NOM_FR_ACCESSOIRES&amp;ADDRESS('PR-tampon'!$E456,COLUMN(REFERENCEMENT_ACCESSOIRES[[#Headers],[TYPE DE DOCUMENT DE REFERENCE]])))))</f>
        <v/>
      </c>
      <c r="G490" s="2" t="str">
        <f ca="1">IF('PR-tampon'!E456="","",IF('PR-tampon'!E456=0,"",INDIRECT(NOM_FR_ACCESSOIRES&amp;ADDRESS('PR-tampon'!$E456,COLUMN(REFERENCEMENT_ACCESSOIRES[[#Headers],[REF]])))))</f>
        <v/>
      </c>
      <c r="H490" s="8" t="str">
        <f ca="1">IF('PR-tampon'!E456="","",IF('PR-tampon'!E456=0,"",INDIRECT(NOM_FR_ACCESSOIRES&amp;ADDRESS('PR-tampon'!$E456,COLUMN(REFERENCEMENT_ACCESSOIRES[[#Headers],[AVIS LIMITE AU]])))))</f>
        <v/>
      </c>
      <c r="I490" s="8" t="str">
        <f ca="1">IF('PR-tampon'!E456="","",IF('PR-tampon'!E456=0,"",INDIRECT(NOM_FR_ACCESSOIRES&amp;ADDRESS('PR-tampon'!$E456,COLUMN(REFERENCEMENT_ACCESSOIRES[[#Headers],[TC/TNC
dans le domaine d''emploi visé]])))))</f>
        <v/>
      </c>
      <c r="J490" s="30" t="str">
        <f ca="1">IF('PR-tampon'!E456="","",IF('PR-tampon'!E456=0,"",INDIRECT(NOM_FR_ACCESSOIRES&amp;ADDRESS('PR-tampon'!$E456,COLUMN(REFERENCEMENT_ACCESSOIRES[[#Headers],[TYPE DE POSE]])))))</f>
        <v/>
      </c>
      <c r="K490" s="30" t="str">
        <f ca="1">IF('PR-tampon'!E456="","",IF('PR-tampon'!E456=0,"",IF(INDIRECT(NOM_FR_ACCESSOIRES&amp;ADDRESS('PR-tampon'!$E456,COLUMN(REFERENCEMENT_ACCESSOIRES[[#Headers],[OBSERVATIONS SUR DOMAINE D''EMPLOI]])))=0,"",INDIRECT(NOM_FR_ACCESSOIRES&amp;ADDRESS('PR-tampon'!$E456,COLUMN(REFERENCEMENT_ACCESSOIRES[[#Headers],[OBSERVATIONS SUR DOMAINE D''EMPLOI]]))))))</f>
        <v/>
      </c>
      <c r="L490" s="30" t="str">
        <f ca="1">IF('PR-tampon'!$E456="","",IF('PR-tampon'!$E456=0,"",INDIRECT(NOM_FR_ACCESSOIRES&amp;ADDRESS('PR-tampon'!$E456,COLUMN(REFERENCEMENT_ACCESSOIRES[[#Headers],[REVETEMENT VISE]])))))</f>
        <v/>
      </c>
      <c r="M490" s="30" t="str">
        <f ca="1">IF('PR-tampon'!$E456="","",IF('PR-tampon'!$E456=0,"",IF(INDIRECT(NOM_FR_ACCESSOIRES&amp;ADDRESS('PR-tampon'!$E456,COLUMN(REFERENCEMENT_ACCESSOIRES[[#Headers],[PRODUITS D''ETANCHEITE]])))=0,"",INDIRECT(NOM_FR_ACCESSOIRES&amp;ADDRESS('PR-tampon'!$E456,COLUMN(REFERENCEMENT_ACCESSOIRES[[#Headers],[PRODUITS D''ETANCHEITE]]))))))</f>
        <v/>
      </c>
      <c r="N490" s="30" t="str">
        <f ca="1">IF('PR-tampon'!$E456="","",IF('PR-tampon'!$E456=0,"",INDIRECT(NOM_FR_ACCESSOIRES&amp;ADDRESS('PR-tampon'!$E456,COLUMN(REFERENCEMENT_ACCESSOIRES[[#Headers],[CHAPE OU MORTIER VISE]])))))</f>
        <v/>
      </c>
      <c r="O490" s="30" t="str">
        <f ca="1">IF('PR-tampon'!$E456="","",IF('PR-tampon'!$E456=0,"",IF(INDIRECT(NOM_FR_ACCESSOIRES&amp;ADDRESS('PR-tampon'!$E456,COLUMN(REFERENCEMENT_ACCESSOIRES[[#Headers],[RESULTAT TYPE ISOLANT]])))=0,"",INDIRECT(NOM_FR_ACCESSOIRES&amp;ADDRESS('PR-tampon'!$E456,COLUMN(REFERENCEMENT_ACCESSOIRES[[#Headers],[RESULTAT TYPE ISOLANT]]))))))</f>
        <v/>
      </c>
    </row>
    <row r="491" spans="2:15" ht="70.150000000000006" customHeight="1" x14ac:dyDescent="0.25">
      <c r="B491" s="8" t="str">
        <f ca="1">IF('PR-tampon'!E457="","",IF('PR-tampon'!E457=0,"",INDIRECT(NOM_FR_ACCESSOIRES&amp;ADDRESS('PR-tampon'!$E457,COLUMN(REFERENCEMENT_ACCESSOIRES[[#Headers],[DATE REFERENCEMENT]])))))</f>
        <v/>
      </c>
      <c r="C491" s="2" t="str">
        <f ca="1">IF('PR-tampon'!E457="","",IF('PR-tampon'!E457=0,"",INDIRECT(NOM_FR_ACCESSOIRES&amp;ADDRESS('PR-tampon'!$E457,COLUMN(REFERENCEMENT_ACCESSOIRES[[#Headers],[TYPE DE PROCEDE]])))))</f>
        <v/>
      </c>
      <c r="D491" s="2" t="str">
        <f ca="1">IF('PR-tampon'!E457="","",IF('PR-tampon'!E457=0,"",INDIRECT(NOM_FR_ACCESSOIRES&amp;ADDRESS('PR-tampon'!$E457,COLUMN(REFERENCEMENT_ACCESSOIRES[[#Headers],[NOM COMMERCIAL DU PROCEDE]])))))</f>
        <v/>
      </c>
      <c r="E491" s="2" t="str">
        <f ca="1">IF('PR-tampon'!E457="","",IF('PR-tampon'!E457=0,"",INDIRECT(NOM_FR_ACCESSOIRES&amp;ADDRESS('PR-tampon'!$E457,COLUMN(REFERENCEMENT_ACCESSOIRES[[#Headers],[FABRICANT/TITULAIRE]])))))</f>
        <v/>
      </c>
      <c r="F491" s="2" t="str">
        <f ca="1">IF('PR-tampon'!E457="","",IF('PR-tampon'!E457=0,"",INDIRECT(NOM_FR_ACCESSOIRES&amp;ADDRESS('PR-tampon'!$E457,COLUMN(REFERENCEMENT_ACCESSOIRES[[#Headers],[TYPE DE DOCUMENT DE REFERENCE]])))))</f>
        <v/>
      </c>
      <c r="G491" s="2" t="str">
        <f ca="1">IF('PR-tampon'!E457="","",IF('PR-tampon'!E457=0,"",INDIRECT(NOM_FR_ACCESSOIRES&amp;ADDRESS('PR-tampon'!$E457,COLUMN(REFERENCEMENT_ACCESSOIRES[[#Headers],[REF]])))))</f>
        <v/>
      </c>
      <c r="H491" s="8" t="str">
        <f ca="1">IF('PR-tampon'!E457="","",IF('PR-tampon'!E457=0,"",INDIRECT(NOM_FR_ACCESSOIRES&amp;ADDRESS('PR-tampon'!$E457,COLUMN(REFERENCEMENT_ACCESSOIRES[[#Headers],[AVIS LIMITE AU]])))))</f>
        <v/>
      </c>
      <c r="I491" s="8" t="str">
        <f ca="1">IF('PR-tampon'!E457="","",IF('PR-tampon'!E457=0,"",INDIRECT(NOM_FR_ACCESSOIRES&amp;ADDRESS('PR-tampon'!$E457,COLUMN(REFERENCEMENT_ACCESSOIRES[[#Headers],[TC/TNC
dans le domaine d''emploi visé]])))))</f>
        <v/>
      </c>
      <c r="J491" s="30" t="str">
        <f ca="1">IF('PR-tampon'!E457="","",IF('PR-tampon'!E457=0,"",INDIRECT(NOM_FR_ACCESSOIRES&amp;ADDRESS('PR-tampon'!$E457,COLUMN(REFERENCEMENT_ACCESSOIRES[[#Headers],[TYPE DE POSE]])))))</f>
        <v/>
      </c>
      <c r="K491" s="30" t="str">
        <f ca="1">IF('PR-tampon'!E457="","",IF('PR-tampon'!E457=0,"",IF(INDIRECT(NOM_FR_ACCESSOIRES&amp;ADDRESS('PR-tampon'!$E457,COLUMN(REFERENCEMENT_ACCESSOIRES[[#Headers],[OBSERVATIONS SUR DOMAINE D''EMPLOI]])))=0,"",INDIRECT(NOM_FR_ACCESSOIRES&amp;ADDRESS('PR-tampon'!$E457,COLUMN(REFERENCEMENT_ACCESSOIRES[[#Headers],[OBSERVATIONS SUR DOMAINE D''EMPLOI]]))))))</f>
        <v/>
      </c>
      <c r="L491" s="30" t="str">
        <f ca="1">IF('PR-tampon'!$E457="","",IF('PR-tampon'!$E457=0,"",INDIRECT(NOM_FR_ACCESSOIRES&amp;ADDRESS('PR-tampon'!$E457,COLUMN(REFERENCEMENT_ACCESSOIRES[[#Headers],[REVETEMENT VISE]])))))</f>
        <v/>
      </c>
      <c r="M491" s="30" t="str">
        <f ca="1">IF('PR-tampon'!$E457="","",IF('PR-tampon'!$E457=0,"",IF(INDIRECT(NOM_FR_ACCESSOIRES&amp;ADDRESS('PR-tampon'!$E457,COLUMN(REFERENCEMENT_ACCESSOIRES[[#Headers],[PRODUITS D''ETANCHEITE]])))=0,"",INDIRECT(NOM_FR_ACCESSOIRES&amp;ADDRESS('PR-tampon'!$E457,COLUMN(REFERENCEMENT_ACCESSOIRES[[#Headers],[PRODUITS D''ETANCHEITE]]))))))</f>
        <v/>
      </c>
      <c r="N491" s="30" t="str">
        <f ca="1">IF('PR-tampon'!$E457="","",IF('PR-tampon'!$E457=0,"",INDIRECT(NOM_FR_ACCESSOIRES&amp;ADDRESS('PR-tampon'!$E457,COLUMN(REFERENCEMENT_ACCESSOIRES[[#Headers],[CHAPE OU MORTIER VISE]])))))</f>
        <v/>
      </c>
      <c r="O491" s="30" t="str">
        <f ca="1">IF('PR-tampon'!$E457="","",IF('PR-tampon'!$E457=0,"",IF(INDIRECT(NOM_FR_ACCESSOIRES&amp;ADDRESS('PR-tampon'!$E457,COLUMN(REFERENCEMENT_ACCESSOIRES[[#Headers],[RESULTAT TYPE ISOLANT]])))=0,"",INDIRECT(NOM_FR_ACCESSOIRES&amp;ADDRESS('PR-tampon'!$E457,COLUMN(REFERENCEMENT_ACCESSOIRES[[#Headers],[RESULTAT TYPE ISOLANT]]))))))</f>
        <v/>
      </c>
    </row>
    <row r="492" spans="2:15" ht="70.150000000000006" customHeight="1" x14ac:dyDescent="0.25">
      <c r="B492" s="8" t="str">
        <f ca="1">IF('PR-tampon'!E458="","",IF('PR-tampon'!E458=0,"",INDIRECT(NOM_FR_ACCESSOIRES&amp;ADDRESS('PR-tampon'!$E458,COLUMN(REFERENCEMENT_ACCESSOIRES[[#Headers],[DATE REFERENCEMENT]])))))</f>
        <v/>
      </c>
      <c r="C492" s="2" t="str">
        <f ca="1">IF('PR-tampon'!E458="","",IF('PR-tampon'!E458=0,"",INDIRECT(NOM_FR_ACCESSOIRES&amp;ADDRESS('PR-tampon'!$E458,COLUMN(REFERENCEMENT_ACCESSOIRES[[#Headers],[TYPE DE PROCEDE]])))))</f>
        <v/>
      </c>
      <c r="D492" s="2" t="str">
        <f ca="1">IF('PR-tampon'!E458="","",IF('PR-tampon'!E458=0,"",INDIRECT(NOM_FR_ACCESSOIRES&amp;ADDRESS('PR-tampon'!$E458,COLUMN(REFERENCEMENT_ACCESSOIRES[[#Headers],[NOM COMMERCIAL DU PROCEDE]])))))</f>
        <v/>
      </c>
      <c r="E492" s="2" t="str">
        <f ca="1">IF('PR-tampon'!E458="","",IF('PR-tampon'!E458=0,"",INDIRECT(NOM_FR_ACCESSOIRES&amp;ADDRESS('PR-tampon'!$E458,COLUMN(REFERENCEMENT_ACCESSOIRES[[#Headers],[FABRICANT/TITULAIRE]])))))</f>
        <v/>
      </c>
      <c r="F492" s="2" t="str">
        <f ca="1">IF('PR-tampon'!E458="","",IF('PR-tampon'!E458=0,"",INDIRECT(NOM_FR_ACCESSOIRES&amp;ADDRESS('PR-tampon'!$E458,COLUMN(REFERENCEMENT_ACCESSOIRES[[#Headers],[TYPE DE DOCUMENT DE REFERENCE]])))))</f>
        <v/>
      </c>
      <c r="G492" s="2" t="str">
        <f ca="1">IF('PR-tampon'!E458="","",IF('PR-tampon'!E458=0,"",INDIRECT(NOM_FR_ACCESSOIRES&amp;ADDRESS('PR-tampon'!$E458,COLUMN(REFERENCEMENT_ACCESSOIRES[[#Headers],[REF]])))))</f>
        <v/>
      </c>
      <c r="H492" s="8" t="str">
        <f ca="1">IF('PR-tampon'!E458="","",IF('PR-tampon'!E458=0,"",INDIRECT(NOM_FR_ACCESSOIRES&amp;ADDRESS('PR-tampon'!$E458,COLUMN(REFERENCEMENT_ACCESSOIRES[[#Headers],[AVIS LIMITE AU]])))))</f>
        <v/>
      </c>
      <c r="I492" s="8" t="str">
        <f ca="1">IF('PR-tampon'!E458="","",IF('PR-tampon'!E458=0,"",INDIRECT(NOM_FR_ACCESSOIRES&amp;ADDRESS('PR-tampon'!$E458,COLUMN(REFERENCEMENT_ACCESSOIRES[[#Headers],[TC/TNC
dans le domaine d''emploi visé]])))))</f>
        <v/>
      </c>
      <c r="J492" s="30" t="str">
        <f ca="1">IF('PR-tampon'!E458="","",IF('PR-tampon'!E458=0,"",INDIRECT(NOM_FR_ACCESSOIRES&amp;ADDRESS('PR-tampon'!$E458,COLUMN(REFERENCEMENT_ACCESSOIRES[[#Headers],[TYPE DE POSE]])))))</f>
        <v/>
      </c>
      <c r="K492" s="30" t="str">
        <f ca="1">IF('PR-tampon'!E458="","",IF('PR-tampon'!E458=0,"",IF(INDIRECT(NOM_FR_ACCESSOIRES&amp;ADDRESS('PR-tampon'!$E458,COLUMN(REFERENCEMENT_ACCESSOIRES[[#Headers],[OBSERVATIONS SUR DOMAINE D''EMPLOI]])))=0,"",INDIRECT(NOM_FR_ACCESSOIRES&amp;ADDRESS('PR-tampon'!$E458,COLUMN(REFERENCEMENT_ACCESSOIRES[[#Headers],[OBSERVATIONS SUR DOMAINE D''EMPLOI]]))))))</f>
        <v/>
      </c>
      <c r="L492" s="30" t="str">
        <f ca="1">IF('PR-tampon'!$E458="","",IF('PR-tampon'!$E458=0,"",INDIRECT(NOM_FR_ACCESSOIRES&amp;ADDRESS('PR-tampon'!$E458,COLUMN(REFERENCEMENT_ACCESSOIRES[[#Headers],[REVETEMENT VISE]])))))</f>
        <v/>
      </c>
      <c r="M492" s="30" t="str">
        <f ca="1">IF('PR-tampon'!$E458="","",IF('PR-tampon'!$E458=0,"",IF(INDIRECT(NOM_FR_ACCESSOIRES&amp;ADDRESS('PR-tampon'!$E458,COLUMN(REFERENCEMENT_ACCESSOIRES[[#Headers],[PRODUITS D''ETANCHEITE]])))=0,"",INDIRECT(NOM_FR_ACCESSOIRES&amp;ADDRESS('PR-tampon'!$E458,COLUMN(REFERENCEMENT_ACCESSOIRES[[#Headers],[PRODUITS D''ETANCHEITE]]))))))</f>
        <v/>
      </c>
      <c r="N492" s="30" t="str">
        <f ca="1">IF('PR-tampon'!$E458="","",IF('PR-tampon'!$E458=0,"",INDIRECT(NOM_FR_ACCESSOIRES&amp;ADDRESS('PR-tampon'!$E458,COLUMN(REFERENCEMENT_ACCESSOIRES[[#Headers],[CHAPE OU MORTIER VISE]])))))</f>
        <v/>
      </c>
      <c r="O492" s="30" t="str">
        <f ca="1">IF('PR-tampon'!$E458="","",IF('PR-tampon'!$E458=0,"",IF(INDIRECT(NOM_FR_ACCESSOIRES&amp;ADDRESS('PR-tampon'!$E458,COLUMN(REFERENCEMENT_ACCESSOIRES[[#Headers],[RESULTAT TYPE ISOLANT]])))=0,"",INDIRECT(NOM_FR_ACCESSOIRES&amp;ADDRESS('PR-tampon'!$E458,COLUMN(REFERENCEMENT_ACCESSOIRES[[#Headers],[RESULTAT TYPE ISOLANT]]))))))</f>
        <v/>
      </c>
    </row>
    <row r="493" spans="2:15" ht="70.150000000000006" customHeight="1" x14ac:dyDescent="0.25">
      <c r="B493" s="8" t="str">
        <f ca="1">IF('PR-tampon'!E459="","",IF('PR-tampon'!E459=0,"",INDIRECT(NOM_FR_ACCESSOIRES&amp;ADDRESS('PR-tampon'!$E459,COLUMN(REFERENCEMENT_ACCESSOIRES[[#Headers],[DATE REFERENCEMENT]])))))</f>
        <v/>
      </c>
      <c r="C493" s="2" t="str">
        <f ca="1">IF('PR-tampon'!E459="","",IF('PR-tampon'!E459=0,"",INDIRECT(NOM_FR_ACCESSOIRES&amp;ADDRESS('PR-tampon'!$E459,COLUMN(REFERENCEMENT_ACCESSOIRES[[#Headers],[TYPE DE PROCEDE]])))))</f>
        <v/>
      </c>
      <c r="D493" s="2" t="str">
        <f ca="1">IF('PR-tampon'!E459="","",IF('PR-tampon'!E459=0,"",INDIRECT(NOM_FR_ACCESSOIRES&amp;ADDRESS('PR-tampon'!$E459,COLUMN(REFERENCEMENT_ACCESSOIRES[[#Headers],[NOM COMMERCIAL DU PROCEDE]])))))</f>
        <v/>
      </c>
      <c r="E493" s="2" t="str">
        <f ca="1">IF('PR-tampon'!E459="","",IF('PR-tampon'!E459=0,"",INDIRECT(NOM_FR_ACCESSOIRES&amp;ADDRESS('PR-tampon'!$E459,COLUMN(REFERENCEMENT_ACCESSOIRES[[#Headers],[FABRICANT/TITULAIRE]])))))</f>
        <v/>
      </c>
      <c r="F493" s="2" t="str">
        <f ca="1">IF('PR-tampon'!E459="","",IF('PR-tampon'!E459=0,"",INDIRECT(NOM_FR_ACCESSOIRES&amp;ADDRESS('PR-tampon'!$E459,COLUMN(REFERENCEMENT_ACCESSOIRES[[#Headers],[TYPE DE DOCUMENT DE REFERENCE]])))))</f>
        <v/>
      </c>
      <c r="G493" s="2" t="str">
        <f ca="1">IF('PR-tampon'!E459="","",IF('PR-tampon'!E459=0,"",INDIRECT(NOM_FR_ACCESSOIRES&amp;ADDRESS('PR-tampon'!$E459,COLUMN(REFERENCEMENT_ACCESSOIRES[[#Headers],[REF]])))))</f>
        <v/>
      </c>
      <c r="H493" s="8" t="str">
        <f ca="1">IF('PR-tampon'!E459="","",IF('PR-tampon'!E459=0,"",INDIRECT(NOM_FR_ACCESSOIRES&amp;ADDRESS('PR-tampon'!$E459,COLUMN(REFERENCEMENT_ACCESSOIRES[[#Headers],[AVIS LIMITE AU]])))))</f>
        <v/>
      </c>
      <c r="I493" s="8" t="str">
        <f ca="1">IF('PR-tampon'!E459="","",IF('PR-tampon'!E459=0,"",INDIRECT(NOM_FR_ACCESSOIRES&amp;ADDRESS('PR-tampon'!$E459,COLUMN(REFERENCEMENT_ACCESSOIRES[[#Headers],[TC/TNC
dans le domaine d''emploi visé]])))))</f>
        <v/>
      </c>
      <c r="J493" s="30" t="str">
        <f ca="1">IF('PR-tampon'!E459="","",IF('PR-tampon'!E459=0,"",INDIRECT(NOM_FR_ACCESSOIRES&amp;ADDRESS('PR-tampon'!$E459,COLUMN(REFERENCEMENT_ACCESSOIRES[[#Headers],[TYPE DE POSE]])))))</f>
        <v/>
      </c>
      <c r="K493" s="30" t="str">
        <f ca="1">IF('PR-tampon'!E459="","",IF('PR-tampon'!E459=0,"",IF(INDIRECT(NOM_FR_ACCESSOIRES&amp;ADDRESS('PR-tampon'!$E459,COLUMN(REFERENCEMENT_ACCESSOIRES[[#Headers],[OBSERVATIONS SUR DOMAINE D''EMPLOI]])))=0,"",INDIRECT(NOM_FR_ACCESSOIRES&amp;ADDRESS('PR-tampon'!$E459,COLUMN(REFERENCEMENT_ACCESSOIRES[[#Headers],[OBSERVATIONS SUR DOMAINE D''EMPLOI]]))))))</f>
        <v/>
      </c>
      <c r="L493" s="30" t="str">
        <f ca="1">IF('PR-tampon'!$E459="","",IF('PR-tampon'!$E459=0,"",INDIRECT(NOM_FR_ACCESSOIRES&amp;ADDRESS('PR-tampon'!$E459,COLUMN(REFERENCEMENT_ACCESSOIRES[[#Headers],[REVETEMENT VISE]])))))</f>
        <v/>
      </c>
      <c r="M493" s="30" t="str">
        <f ca="1">IF('PR-tampon'!$E459="","",IF('PR-tampon'!$E459=0,"",IF(INDIRECT(NOM_FR_ACCESSOIRES&amp;ADDRESS('PR-tampon'!$E459,COLUMN(REFERENCEMENT_ACCESSOIRES[[#Headers],[PRODUITS D''ETANCHEITE]])))=0,"",INDIRECT(NOM_FR_ACCESSOIRES&amp;ADDRESS('PR-tampon'!$E459,COLUMN(REFERENCEMENT_ACCESSOIRES[[#Headers],[PRODUITS D''ETANCHEITE]]))))))</f>
        <v/>
      </c>
      <c r="N493" s="30" t="str">
        <f ca="1">IF('PR-tampon'!$E459="","",IF('PR-tampon'!$E459=0,"",INDIRECT(NOM_FR_ACCESSOIRES&amp;ADDRESS('PR-tampon'!$E459,COLUMN(REFERENCEMENT_ACCESSOIRES[[#Headers],[CHAPE OU MORTIER VISE]])))))</f>
        <v/>
      </c>
      <c r="O493" s="30" t="str">
        <f ca="1">IF('PR-tampon'!$E459="","",IF('PR-tampon'!$E459=0,"",IF(INDIRECT(NOM_FR_ACCESSOIRES&amp;ADDRESS('PR-tampon'!$E459,COLUMN(REFERENCEMENT_ACCESSOIRES[[#Headers],[RESULTAT TYPE ISOLANT]])))=0,"",INDIRECT(NOM_FR_ACCESSOIRES&amp;ADDRESS('PR-tampon'!$E459,COLUMN(REFERENCEMENT_ACCESSOIRES[[#Headers],[RESULTAT TYPE ISOLANT]]))))))</f>
        <v/>
      </c>
    </row>
    <row r="494" spans="2:15" ht="70.150000000000006" customHeight="1" x14ac:dyDescent="0.25">
      <c r="B494" s="8" t="str">
        <f ca="1">IF('PR-tampon'!E460="","",IF('PR-tampon'!E460=0,"",INDIRECT(NOM_FR_ACCESSOIRES&amp;ADDRESS('PR-tampon'!$E460,COLUMN(REFERENCEMENT_ACCESSOIRES[[#Headers],[DATE REFERENCEMENT]])))))</f>
        <v/>
      </c>
      <c r="C494" s="2" t="str">
        <f ca="1">IF('PR-tampon'!E460="","",IF('PR-tampon'!E460=0,"",INDIRECT(NOM_FR_ACCESSOIRES&amp;ADDRESS('PR-tampon'!$E460,COLUMN(REFERENCEMENT_ACCESSOIRES[[#Headers],[TYPE DE PROCEDE]])))))</f>
        <v/>
      </c>
      <c r="D494" s="2" t="str">
        <f ca="1">IF('PR-tampon'!E460="","",IF('PR-tampon'!E460=0,"",INDIRECT(NOM_FR_ACCESSOIRES&amp;ADDRESS('PR-tampon'!$E460,COLUMN(REFERENCEMENT_ACCESSOIRES[[#Headers],[NOM COMMERCIAL DU PROCEDE]])))))</f>
        <v/>
      </c>
      <c r="E494" s="2" t="str">
        <f ca="1">IF('PR-tampon'!E460="","",IF('PR-tampon'!E460=0,"",INDIRECT(NOM_FR_ACCESSOIRES&amp;ADDRESS('PR-tampon'!$E460,COLUMN(REFERENCEMENT_ACCESSOIRES[[#Headers],[FABRICANT/TITULAIRE]])))))</f>
        <v/>
      </c>
      <c r="F494" s="2" t="str">
        <f ca="1">IF('PR-tampon'!E460="","",IF('PR-tampon'!E460=0,"",INDIRECT(NOM_FR_ACCESSOIRES&amp;ADDRESS('PR-tampon'!$E460,COLUMN(REFERENCEMENT_ACCESSOIRES[[#Headers],[TYPE DE DOCUMENT DE REFERENCE]])))))</f>
        <v/>
      </c>
      <c r="G494" s="2" t="str">
        <f ca="1">IF('PR-tampon'!E460="","",IF('PR-tampon'!E460=0,"",INDIRECT(NOM_FR_ACCESSOIRES&amp;ADDRESS('PR-tampon'!$E460,COLUMN(REFERENCEMENT_ACCESSOIRES[[#Headers],[REF]])))))</f>
        <v/>
      </c>
      <c r="H494" s="8" t="str">
        <f ca="1">IF('PR-tampon'!E460="","",IF('PR-tampon'!E460=0,"",INDIRECT(NOM_FR_ACCESSOIRES&amp;ADDRESS('PR-tampon'!$E460,COLUMN(REFERENCEMENT_ACCESSOIRES[[#Headers],[AVIS LIMITE AU]])))))</f>
        <v/>
      </c>
      <c r="I494" s="8" t="str">
        <f ca="1">IF('PR-tampon'!E460="","",IF('PR-tampon'!E460=0,"",INDIRECT(NOM_FR_ACCESSOIRES&amp;ADDRESS('PR-tampon'!$E460,COLUMN(REFERENCEMENT_ACCESSOIRES[[#Headers],[TC/TNC
dans le domaine d''emploi visé]])))))</f>
        <v/>
      </c>
      <c r="J494" s="30" t="str">
        <f ca="1">IF('PR-tampon'!E460="","",IF('PR-tampon'!E460=0,"",INDIRECT(NOM_FR_ACCESSOIRES&amp;ADDRESS('PR-tampon'!$E460,COLUMN(REFERENCEMENT_ACCESSOIRES[[#Headers],[TYPE DE POSE]])))))</f>
        <v/>
      </c>
      <c r="K494" s="30" t="str">
        <f ca="1">IF('PR-tampon'!E460="","",IF('PR-tampon'!E460=0,"",IF(INDIRECT(NOM_FR_ACCESSOIRES&amp;ADDRESS('PR-tampon'!$E460,COLUMN(REFERENCEMENT_ACCESSOIRES[[#Headers],[OBSERVATIONS SUR DOMAINE D''EMPLOI]])))=0,"",INDIRECT(NOM_FR_ACCESSOIRES&amp;ADDRESS('PR-tampon'!$E460,COLUMN(REFERENCEMENT_ACCESSOIRES[[#Headers],[OBSERVATIONS SUR DOMAINE D''EMPLOI]]))))))</f>
        <v/>
      </c>
      <c r="L494" s="30" t="str">
        <f ca="1">IF('PR-tampon'!$E460="","",IF('PR-tampon'!$E460=0,"",INDIRECT(NOM_FR_ACCESSOIRES&amp;ADDRESS('PR-tampon'!$E460,COLUMN(REFERENCEMENT_ACCESSOIRES[[#Headers],[REVETEMENT VISE]])))))</f>
        <v/>
      </c>
      <c r="M494" s="30" t="str">
        <f ca="1">IF('PR-tampon'!$E460="","",IF('PR-tampon'!$E460=0,"",IF(INDIRECT(NOM_FR_ACCESSOIRES&amp;ADDRESS('PR-tampon'!$E460,COLUMN(REFERENCEMENT_ACCESSOIRES[[#Headers],[PRODUITS D''ETANCHEITE]])))=0,"",INDIRECT(NOM_FR_ACCESSOIRES&amp;ADDRESS('PR-tampon'!$E460,COLUMN(REFERENCEMENT_ACCESSOIRES[[#Headers],[PRODUITS D''ETANCHEITE]]))))))</f>
        <v/>
      </c>
      <c r="N494" s="30" t="str">
        <f ca="1">IF('PR-tampon'!$E460="","",IF('PR-tampon'!$E460=0,"",INDIRECT(NOM_FR_ACCESSOIRES&amp;ADDRESS('PR-tampon'!$E460,COLUMN(REFERENCEMENT_ACCESSOIRES[[#Headers],[CHAPE OU MORTIER VISE]])))))</f>
        <v/>
      </c>
      <c r="O494" s="30" t="str">
        <f ca="1">IF('PR-tampon'!$E460="","",IF('PR-tampon'!$E460=0,"",IF(INDIRECT(NOM_FR_ACCESSOIRES&amp;ADDRESS('PR-tampon'!$E460,COLUMN(REFERENCEMENT_ACCESSOIRES[[#Headers],[RESULTAT TYPE ISOLANT]])))=0,"",INDIRECT(NOM_FR_ACCESSOIRES&amp;ADDRESS('PR-tampon'!$E460,COLUMN(REFERENCEMENT_ACCESSOIRES[[#Headers],[RESULTAT TYPE ISOLANT]]))))))</f>
        <v/>
      </c>
    </row>
    <row r="495" spans="2:15" ht="70.150000000000006" customHeight="1" x14ac:dyDescent="0.25">
      <c r="B495" s="8" t="str">
        <f ca="1">IF('PR-tampon'!E461="","",IF('PR-tampon'!E461=0,"",INDIRECT(NOM_FR_ACCESSOIRES&amp;ADDRESS('PR-tampon'!$E461,COLUMN(REFERENCEMENT_ACCESSOIRES[[#Headers],[DATE REFERENCEMENT]])))))</f>
        <v/>
      </c>
      <c r="C495" s="2" t="str">
        <f ca="1">IF('PR-tampon'!E461="","",IF('PR-tampon'!E461=0,"",INDIRECT(NOM_FR_ACCESSOIRES&amp;ADDRESS('PR-tampon'!$E461,COLUMN(REFERENCEMENT_ACCESSOIRES[[#Headers],[TYPE DE PROCEDE]])))))</f>
        <v/>
      </c>
      <c r="D495" s="2" t="str">
        <f ca="1">IF('PR-tampon'!E461="","",IF('PR-tampon'!E461=0,"",INDIRECT(NOM_FR_ACCESSOIRES&amp;ADDRESS('PR-tampon'!$E461,COLUMN(REFERENCEMENT_ACCESSOIRES[[#Headers],[NOM COMMERCIAL DU PROCEDE]])))))</f>
        <v/>
      </c>
      <c r="E495" s="2" t="str">
        <f ca="1">IF('PR-tampon'!E461="","",IF('PR-tampon'!E461=0,"",INDIRECT(NOM_FR_ACCESSOIRES&amp;ADDRESS('PR-tampon'!$E461,COLUMN(REFERENCEMENT_ACCESSOIRES[[#Headers],[FABRICANT/TITULAIRE]])))))</f>
        <v/>
      </c>
      <c r="F495" s="2" t="str">
        <f ca="1">IF('PR-tampon'!E461="","",IF('PR-tampon'!E461=0,"",INDIRECT(NOM_FR_ACCESSOIRES&amp;ADDRESS('PR-tampon'!$E461,COLUMN(REFERENCEMENT_ACCESSOIRES[[#Headers],[TYPE DE DOCUMENT DE REFERENCE]])))))</f>
        <v/>
      </c>
      <c r="G495" s="2" t="str">
        <f ca="1">IF('PR-tampon'!E461="","",IF('PR-tampon'!E461=0,"",INDIRECT(NOM_FR_ACCESSOIRES&amp;ADDRESS('PR-tampon'!$E461,COLUMN(REFERENCEMENT_ACCESSOIRES[[#Headers],[REF]])))))</f>
        <v/>
      </c>
      <c r="H495" s="8" t="str">
        <f ca="1">IF('PR-tampon'!E461="","",IF('PR-tampon'!E461=0,"",INDIRECT(NOM_FR_ACCESSOIRES&amp;ADDRESS('PR-tampon'!$E461,COLUMN(REFERENCEMENT_ACCESSOIRES[[#Headers],[AVIS LIMITE AU]])))))</f>
        <v/>
      </c>
      <c r="I495" s="8" t="str">
        <f ca="1">IF('PR-tampon'!E461="","",IF('PR-tampon'!E461=0,"",INDIRECT(NOM_FR_ACCESSOIRES&amp;ADDRESS('PR-tampon'!$E461,COLUMN(REFERENCEMENT_ACCESSOIRES[[#Headers],[TC/TNC
dans le domaine d''emploi visé]])))))</f>
        <v/>
      </c>
      <c r="J495" s="30" t="str">
        <f ca="1">IF('PR-tampon'!E461="","",IF('PR-tampon'!E461=0,"",INDIRECT(NOM_FR_ACCESSOIRES&amp;ADDRESS('PR-tampon'!$E461,COLUMN(REFERENCEMENT_ACCESSOIRES[[#Headers],[TYPE DE POSE]])))))</f>
        <v/>
      </c>
      <c r="K495" s="30" t="str">
        <f ca="1">IF('PR-tampon'!E461="","",IF('PR-tampon'!E461=0,"",IF(INDIRECT(NOM_FR_ACCESSOIRES&amp;ADDRESS('PR-tampon'!$E461,COLUMN(REFERENCEMENT_ACCESSOIRES[[#Headers],[OBSERVATIONS SUR DOMAINE D''EMPLOI]])))=0,"",INDIRECT(NOM_FR_ACCESSOIRES&amp;ADDRESS('PR-tampon'!$E461,COLUMN(REFERENCEMENT_ACCESSOIRES[[#Headers],[OBSERVATIONS SUR DOMAINE D''EMPLOI]]))))))</f>
        <v/>
      </c>
      <c r="L495" s="30" t="str">
        <f ca="1">IF('PR-tampon'!$E461="","",IF('PR-tampon'!$E461=0,"",INDIRECT(NOM_FR_ACCESSOIRES&amp;ADDRESS('PR-tampon'!$E461,COLUMN(REFERENCEMENT_ACCESSOIRES[[#Headers],[REVETEMENT VISE]])))))</f>
        <v/>
      </c>
      <c r="M495" s="30" t="str">
        <f ca="1">IF('PR-tampon'!$E461="","",IF('PR-tampon'!$E461=0,"",IF(INDIRECT(NOM_FR_ACCESSOIRES&amp;ADDRESS('PR-tampon'!$E461,COLUMN(REFERENCEMENT_ACCESSOIRES[[#Headers],[PRODUITS D''ETANCHEITE]])))=0,"",INDIRECT(NOM_FR_ACCESSOIRES&amp;ADDRESS('PR-tampon'!$E461,COLUMN(REFERENCEMENT_ACCESSOIRES[[#Headers],[PRODUITS D''ETANCHEITE]]))))))</f>
        <v/>
      </c>
      <c r="N495" s="30" t="str">
        <f ca="1">IF('PR-tampon'!$E461="","",IF('PR-tampon'!$E461=0,"",INDIRECT(NOM_FR_ACCESSOIRES&amp;ADDRESS('PR-tampon'!$E461,COLUMN(REFERENCEMENT_ACCESSOIRES[[#Headers],[CHAPE OU MORTIER VISE]])))))</f>
        <v/>
      </c>
      <c r="O495" s="30" t="str">
        <f ca="1">IF('PR-tampon'!$E461="","",IF('PR-tampon'!$E461=0,"",IF(INDIRECT(NOM_FR_ACCESSOIRES&amp;ADDRESS('PR-tampon'!$E461,COLUMN(REFERENCEMENT_ACCESSOIRES[[#Headers],[RESULTAT TYPE ISOLANT]])))=0,"",INDIRECT(NOM_FR_ACCESSOIRES&amp;ADDRESS('PR-tampon'!$E461,COLUMN(REFERENCEMENT_ACCESSOIRES[[#Headers],[RESULTAT TYPE ISOLANT]]))))))</f>
        <v/>
      </c>
    </row>
    <row r="496" spans="2:15" ht="70.150000000000006" customHeight="1" x14ac:dyDescent="0.25">
      <c r="B496" s="8" t="str">
        <f ca="1">IF('PR-tampon'!E462="","",IF('PR-tampon'!E462=0,"",INDIRECT(NOM_FR_ACCESSOIRES&amp;ADDRESS('PR-tampon'!$E462,COLUMN(REFERENCEMENT_ACCESSOIRES[[#Headers],[DATE REFERENCEMENT]])))))</f>
        <v/>
      </c>
      <c r="C496" s="2" t="str">
        <f ca="1">IF('PR-tampon'!E462="","",IF('PR-tampon'!E462=0,"",INDIRECT(NOM_FR_ACCESSOIRES&amp;ADDRESS('PR-tampon'!$E462,COLUMN(REFERENCEMENT_ACCESSOIRES[[#Headers],[TYPE DE PROCEDE]])))))</f>
        <v/>
      </c>
      <c r="D496" s="2" t="str">
        <f ca="1">IF('PR-tampon'!E462="","",IF('PR-tampon'!E462=0,"",INDIRECT(NOM_FR_ACCESSOIRES&amp;ADDRESS('PR-tampon'!$E462,COLUMN(REFERENCEMENT_ACCESSOIRES[[#Headers],[NOM COMMERCIAL DU PROCEDE]])))))</f>
        <v/>
      </c>
      <c r="E496" s="2" t="str">
        <f ca="1">IF('PR-tampon'!E462="","",IF('PR-tampon'!E462=0,"",INDIRECT(NOM_FR_ACCESSOIRES&amp;ADDRESS('PR-tampon'!$E462,COLUMN(REFERENCEMENT_ACCESSOIRES[[#Headers],[FABRICANT/TITULAIRE]])))))</f>
        <v/>
      </c>
      <c r="F496" s="2" t="str">
        <f ca="1">IF('PR-tampon'!E462="","",IF('PR-tampon'!E462=0,"",INDIRECT(NOM_FR_ACCESSOIRES&amp;ADDRESS('PR-tampon'!$E462,COLUMN(REFERENCEMENT_ACCESSOIRES[[#Headers],[TYPE DE DOCUMENT DE REFERENCE]])))))</f>
        <v/>
      </c>
      <c r="G496" s="2" t="str">
        <f ca="1">IF('PR-tampon'!E462="","",IF('PR-tampon'!E462=0,"",INDIRECT(NOM_FR_ACCESSOIRES&amp;ADDRESS('PR-tampon'!$E462,COLUMN(REFERENCEMENT_ACCESSOIRES[[#Headers],[REF]])))))</f>
        <v/>
      </c>
      <c r="H496" s="8" t="str">
        <f ca="1">IF('PR-tampon'!E462="","",IF('PR-tampon'!E462=0,"",INDIRECT(NOM_FR_ACCESSOIRES&amp;ADDRESS('PR-tampon'!$E462,COLUMN(REFERENCEMENT_ACCESSOIRES[[#Headers],[AVIS LIMITE AU]])))))</f>
        <v/>
      </c>
      <c r="I496" s="8" t="str">
        <f ca="1">IF('PR-tampon'!E462="","",IF('PR-tampon'!E462=0,"",INDIRECT(NOM_FR_ACCESSOIRES&amp;ADDRESS('PR-tampon'!$E462,COLUMN(REFERENCEMENT_ACCESSOIRES[[#Headers],[TC/TNC
dans le domaine d''emploi visé]])))))</f>
        <v/>
      </c>
      <c r="J496" s="30" t="str">
        <f ca="1">IF('PR-tampon'!E462="","",IF('PR-tampon'!E462=0,"",INDIRECT(NOM_FR_ACCESSOIRES&amp;ADDRESS('PR-tampon'!$E462,COLUMN(REFERENCEMENT_ACCESSOIRES[[#Headers],[TYPE DE POSE]])))))</f>
        <v/>
      </c>
      <c r="K496" s="30" t="str">
        <f ca="1">IF('PR-tampon'!E462="","",IF('PR-tampon'!E462=0,"",IF(INDIRECT(NOM_FR_ACCESSOIRES&amp;ADDRESS('PR-tampon'!$E462,COLUMN(REFERENCEMENT_ACCESSOIRES[[#Headers],[OBSERVATIONS SUR DOMAINE D''EMPLOI]])))=0,"",INDIRECT(NOM_FR_ACCESSOIRES&amp;ADDRESS('PR-tampon'!$E462,COLUMN(REFERENCEMENT_ACCESSOIRES[[#Headers],[OBSERVATIONS SUR DOMAINE D''EMPLOI]]))))))</f>
        <v/>
      </c>
      <c r="L496" s="30" t="str">
        <f ca="1">IF('PR-tampon'!$E462="","",IF('PR-tampon'!$E462=0,"",INDIRECT(NOM_FR_ACCESSOIRES&amp;ADDRESS('PR-tampon'!$E462,COLUMN(REFERENCEMENT_ACCESSOIRES[[#Headers],[REVETEMENT VISE]])))))</f>
        <v/>
      </c>
      <c r="M496" s="30" t="str">
        <f ca="1">IF('PR-tampon'!$E462="","",IF('PR-tampon'!$E462=0,"",IF(INDIRECT(NOM_FR_ACCESSOIRES&amp;ADDRESS('PR-tampon'!$E462,COLUMN(REFERENCEMENT_ACCESSOIRES[[#Headers],[PRODUITS D''ETANCHEITE]])))=0,"",INDIRECT(NOM_FR_ACCESSOIRES&amp;ADDRESS('PR-tampon'!$E462,COLUMN(REFERENCEMENT_ACCESSOIRES[[#Headers],[PRODUITS D''ETANCHEITE]]))))))</f>
        <v/>
      </c>
      <c r="N496" s="30" t="str">
        <f ca="1">IF('PR-tampon'!$E462="","",IF('PR-tampon'!$E462=0,"",INDIRECT(NOM_FR_ACCESSOIRES&amp;ADDRESS('PR-tampon'!$E462,COLUMN(REFERENCEMENT_ACCESSOIRES[[#Headers],[CHAPE OU MORTIER VISE]])))))</f>
        <v/>
      </c>
      <c r="O496" s="30" t="str">
        <f ca="1">IF('PR-tampon'!$E462="","",IF('PR-tampon'!$E462=0,"",IF(INDIRECT(NOM_FR_ACCESSOIRES&amp;ADDRESS('PR-tampon'!$E462,COLUMN(REFERENCEMENT_ACCESSOIRES[[#Headers],[RESULTAT TYPE ISOLANT]])))=0,"",INDIRECT(NOM_FR_ACCESSOIRES&amp;ADDRESS('PR-tampon'!$E462,COLUMN(REFERENCEMENT_ACCESSOIRES[[#Headers],[RESULTAT TYPE ISOLANT]]))))))</f>
        <v/>
      </c>
    </row>
    <row r="497" spans="2:15" ht="70.150000000000006" customHeight="1" x14ac:dyDescent="0.25">
      <c r="B497" s="8" t="str">
        <f ca="1">IF('PR-tampon'!E463="","",IF('PR-tampon'!E463=0,"",INDIRECT(NOM_FR_ACCESSOIRES&amp;ADDRESS('PR-tampon'!$E463,COLUMN(REFERENCEMENT_ACCESSOIRES[[#Headers],[DATE REFERENCEMENT]])))))</f>
        <v/>
      </c>
      <c r="C497" s="2" t="str">
        <f ca="1">IF('PR-tampon'!E463="","",IF('PR-tampon'!E463=0,"",INDIRECT(NOM_FR_ACCESSOIRES&amp;ADDRESS('PR-tampon'!$E463,COLUMN(REFERENCEMENT_ACCESSOIRES[[#Headers],[TYPE DE PROCEDE]])))))</f>
        <v/>
      </c>
      <c r="D497" s="2" t="str">
        <f ca="1">IF('PR-tampon'!E463="","",IF('PR-tampon'!E463=0,"",INDIRECT(NOM_FR_ACCESSOIRES&amp;ADDRESS('PR-tampon'!$E463,COLUMN(REFERENCEMENT_ACCESSOIRES[[#Headers],[NOM COMMERCIAL DU PROCEDE]])))))</f>
        <v/>
      </c>
      <c r="E497" s="2" t="str">
        <f ca="1">IF('PR-tampon'!E463="","",IF('PR-tampon'!E463=0,"",INDIRECT(NOM_FR_ACCESSOIRES&amp;ADDRESS('PR-tampon'!$E463,COLUMN(REFERENCEMENT_ACCESSOIRES[[#Headers],[FABRICANT/TITULAIRE]])))))</f>
        <v/>
      </c>
      <c r="F497" s="2" t="str">
        <f ca="1">IF('PR-tampon'!E463="","",IF('PR-tampon'!E463=0,"",INDIRECT(NOM_FR_ACCESSOIRES&amp;ADDRESS('PR-tampon'!$E463,COLUMN(REFERENCEMENT_ACCESSOIRES[[#Headers],[TYPE DE DOCUMENT DE REFERENCE]])))))</f>
        <v/>
      </c>
      <c r="G497" s="2" t="str">
        <f ca="1">IF('PR-tampon'!E463="","",IF('PR-tampon'!E463=0,"",INDIRECT(NOM_FR_ACCESSOIRES&amp;ADDRESS('PR-tampon'!$E463,COLUMN(REFERENCEMENT_ACCESSOIRES[[#Headers],[REF]])))))</f>
        <v/>
      </c>
      <c r="H497" s="8" t="str">
        <f ca="1">IF('PR-tampon'!E463="","",IF('PR-tampon'!E463=0,"",INDIRECT(NOM_FR_ACCESSOIRES&amp;ADDRESS('PR-tampon'!$E463,COLUMN(REFERENCEMENT_ACCESSOIRES[[#Headers],[AVIS LIMITE AU]])))))</f>
        <v/>
      </c>
      <c r="I497" s="8" t="str">
        <f ca="1">IF('PR-tampon'!E463="","",IF('PR-tampon'!E463=0,"",INDIRECT(NOM_FR_ACCESSOIRES&amp;ADDRESS('PR-tampon'!$E463,COLUMN(REFERENCEMENT_ACCESSOIRES[[#Headers],[TC/TNC
dans le domaine d''emploi visé]])))))</f>
        <v/>
      </c>
      <c r="J497" s="30" t="str">
        <f ca="1">IF('PR-tampon'!E463="","",IF('PR-tampon'!E463=0,"",INDIRECT(NOM_FR_ACCESSOIRES&amp;ADDRESS('PR-tampon'!$E463,COLUMN(REFERENCEMENT_ACCESSOIRES[[#Headers],[TYPE DE POSE]])))))</f>
        <v/>
      </c>
      <c r="K497" s="30" t="str">
        <f ca="1">IF('PR-tampon'!E463="","",IF('PR-tampon'!E463=0,"",IF(INDIRECT(NOM_FR_ACCESSOIRES&amp;ADDRESS('PR-tampon'!$E463,COLUMN(REFERENCEMENT_ACCESSOIRES[[#Headers],[OBSERVATIONS SUR DOMAINE D''EMPLOI]])))=0,"",INDIRECT(NOM_FR_ACCESSOIRES&amp;ADDRESS('PR-tampon'!$E463,COLUMN(REFERENCEMENT_ACCESSOIRES[[#Headers],[OBSERVATIONS SUR DOMAINE D''EMPLOI]]))))))</f>
        <v/>
      </c>
      <c r="L497" s="30" t="str">
        <f ca="1">IF('PR-tampon'!$E463="","",IF('PR-tampon'!$E463=0,"",INDIRECT(NOM_FR_ACCESSOIRES&amp;ADDRESS('PR-tampon'!$E463,COLUMN(REFERENCEMENT_ACCESSOIRES[[#Headers],[REVETEMENT VISE]])))))</f>
        <v/>
      </c>
      <c r="M497" s="30" t="str">
        <f ca="1">IF('PR-tampon'!$E463="","",IF('PR-tampon'!$E463=0,"",IF(INDIRECT(NOM_FR_ACCESSOIRES&amp;ADDRESS('PR-tampon'!$E463,COLUMN(REFERENCEMENT_ACCESSOIRES[[#Headers],[PRODUITS D''ETANCHEITE]])))=0,"",INDIRECT(NOM_FR_ACCESSOIRES&amp;ADDRESS('PR-tampon'!$E463,COLUMN(REFERENCEMENT_ACCESSOIRES[[#Headers],[PRODUITS D''ETANCHEITE]]))))))</f>
        <v/>
      </c>
      <c r="N497" s="30" t="str">
        <f ca="1">IF('PR-tampon'!$E463="","",IF('PR-tampon'!$E463=0,"",INDIRECT(NOM_FR_ACCESSOIRES&amp;ADDRESS('PR-tampon'!$E463,COLUMN(REFERENCEMENT_ACCESSOIRES[[#Headers],[CHAPE OU MORTIER VISE]])))))</f>
        <v/>
      </c>
      <c r="O497" s="30" t="str">
        <f ca="1">IF('PR-tampon'!$E463="","",IF('PR-tampon'!$E463=0,"",IF(INDIRECT(NOM_FR_ACCESSOIRES&amp;ADDRESS('PR-tampon'!$E463,COLUMN(REFERENCEMENT_ACCESSOIRES[[#Headers],[RESULTAT TYPE ISOLANT]])))=0,"",INDIRECT(NOM_FR_ACCESSOIRES&amp;ADDRESS('PR-tampon'!$E463,COLUMN(REFERENCEMENT_ACCESSOIRES[[#Headers],[RESULTAT TYPE ISOLANT]]))))))</f>
        <v/>
      </c>
    </row>
    <row r="498" spans="2:15" ht="70.150000000000006" customHeight="1" x14ac:dyDescent="0.25">
      <c r="B498" s="8" t="str">
        <f ca="1">IF('PR-tampon'!E464="","",IF('PR-tampon'!E464=0,"",INDIRECT(NOM_FR_ACCESSOIRES&amp;ADDRESS('PR-tampon'!$E464,COLUMN(REFERENCEMENT_ACCESSOIRES[[#Headers],[DATE REFERENCEMENT]])))))</f>
        <v/>
      </c>
      <c r="C498" s="2" t="str">
        <f ca="1">IF('PR-tampon'!E464="","",IF('PR-tampon'!E464=0,"",INDIRECT(NOM_FR_ACCESSOIRES&amp;ADDRESS('PR-tampon'!$E464,COLUMN(REFERENCEMENT_ACCESSOIRES[[#Headers],[TYPE DE PROCEDE]])))))</f>
        <v/>
      </c>
      <c r="D498" s="2" t="str">
        <f ca="1">IF('PR-tampon'!E464="","",IF('PR-tampon'!E464=0,"",INDIRECT(NOM_FR_ACCESSOIRES&amp;ADDRESS('PR-tampon'!$E464,COLUMN(REFERENCEMENT_ACCESSOIRES[[#Headers],[NOM COMMERCIAL DU PROCEDE]])))))</f>
        <v/>
      </c>
      <c r="E498" s="2" t="str">
        <f ca="1">IF('PR-tampon'!E464="","",IF('PR-tampon'!E464=0,"",INDIRECT(NOM_FR_ACCESSOIRES&amp;ADDRESS('PR-tampon'!$E464,COLUMN(REFERENCEMENT_ACCESSOIRES[[#Headers],[FABRICANT/TITULAIRE]])))))</f>
        <v/>
      </c>
      <c r="F498" s="2" t="str">
        <f ca="1">IF('PR-tampon'!E464="","",IF('PR-tampon'!E464=0,"",INDIRECT(NOM_FR_ACCESSOIRES&amp;ADDRESS('PR-tampon'!$E464,COLUMN(REFERENCEMENT_ACCESSOIRES[[#Headers],[TYPE DE DOCUMENT DE REFERENCE]])))))</f>
        <v/>
      </c>
      <c r="G498" s="2" t="str">
        <f ca="1">IF('PR-tampon'!E464="","",IF('PR-tampon'!E464=0,"",INDIRECT(NOM_FR_ACCESSOIRES&amp;ADDRESS('PR-tampon'!$E464,COLUMN(REFERENCEMENT_ACCESSOIRES[[#Headers],[REF]])))))</f>
        <v/>
      </c>
      <c r="H498" s="8" t="str">
        <f ca="1">IF('PR-tampon'!E464="","",IF('PR-tampon'!E464=0,"",INDIRECT(NOM_FR_ACCESSOIRES&amp;ADDRESS('PR-tampon'!$E464,COLUMN(REFERENCEMENT_ACCESSOIRES[[#Headers],[AVIS LIMITE AU]])))))</f>
        <v/>
      </c>
      <c r="I498" s="8" t="str">
        <f ca="1">IF('PR-tampon'!E464="","",IF('PR-tampon'!E464=0,"",INDIRECT(NOM_FR_ACCESSOIRES&amp;ADDRESS('PR-tampon'!$E464,COLUMN(REFERENCEMENT_ACCESSOIRES[[#Headers],[TC/TNC
dans le domaine d''emploi visé]])))))</f>
        <v/>
      </c>
      <c r="J498" s="30" t="str">
        <f ca="1">IF('PR-tampon'!E464="","",IF('PR-tampon'!E464=0,"",INDIRECT(NOM_FR_ACCESSOIRES&amp;ADDRESS('PR-tampon'!$E464,COLUMN(REFERENCEMENT_ACCESSOIRES[[#Headers],[TYPE DE POSE]])))))</f>
        <v/>
      </c>
      <c r="K498" s="30" t="str">
        <f ca="1">IF('PR-tampon'!E464="","",IF('PR-tampon'!E464=0,"",IF(INDIRECT(NOM_FR_ACCESSOIRES&amp;ADDRESS('PR-tampon'!$E464,COLUMN(REFERENCEMENT_ACCESSOIRES[[#Headers],[OBSERVATIONS SUR DOMAINE D''EMPLOI]])))=0,"",INDIRECT(NOM_FR_ACCESSOIRES&amp;ADDRESS('PR-tampon'!$E464,COLUMN(REFERENCEMENT_ACCESSOIRES[[#Headers],[OBSERVATIONS SUR DOMAINE D''EMPLOI]]))))))</f>
        <v/>
      </c>
      <c r="L498" s="30" t="str">
        <f ca="1">IF('PR-tampon'!$E464="","",IF('PR-tampon'!$E464=0,"",INDIRECT(NOM_FR_ACCESSOIRES&amp;ADDRESS('PR-tampon'!$E464,COLUMN(REFERENCEMENT_ACCESSOIRES[[#Headers],[REVETEMENT VISE]])))))</f>
        <v/>
      </c>
      <c r="M498" s="30" t="str">
        <f ca="1">IF('PR-tampon'!$E464="","",IF('PR-tampon'!$E464=0,"",IF(INDIRECT(NOM_FR_ACCESSOIRES&amp;ADDRESS('PR-tampon'!$E464,COLUMN(REFERENCEMENT_ACCESSOIRES[[#Headers],[PRODUITS D''ETANCHEITE]])))=0,"",INDIRECT(NOM_FR_ACCESSOIRES&amp;ADDRESS('PR-tampon'!$E464,COLUMN(REFERENCEMENT_ACCESSOIRES[[#Headers],[PRODUITS D''ETANCHEITE]]))))))</f>
        <v/>
      </c>
      <c r="N498" s="30" t="str">
        <f ca="1">IF('PR-tampon'!$E464="","",IF('PR-tampon'!$E464=0,"",INDIRECT(NOM_FR_ACCESSOIRES&amp;ADDRESS('PR-tampon'!$E464,COLUMN(REFERENCEMENT_ACCESSOIRES[[#Headers],[CHAPE OU MORTIER VISE]])))))</f>
        <v/>
      </c>
      <c r="O498" s="30" t="str">
        <f ca="1">IF('PR-tampon'!$E464="","",IF('PR-tampon'!$E464=0,"",IF(INDIRECT(NOM_FR_ACCESSOIRES&amp;ADDRESS('PR-tampon'!$E464,COLUMN(REFERENCEMENT_ACCESSOIRES[[#Headers],[RESULTAT TYPE ISOLANT]])))=0,"",INDIRECT(NOM_FR_ACCESSOIRES&amp;ADDRESS('PR-tampon'!$E464,COLUMN(REFERENCEMENT_ACCESSOIRES[[#Headers],[RESULTAT TYPE ISOLANT]]))))))</f>
        <v/>
      </c>
    </row>
    <row r="499" spans="2:15" ht="70.150000000000006" customHeight="1" x14ac:dyDescent="0.25">
      <c r="B499" s="8" t="str">
        <f ca="1">IF('PR-tampon'!E465="","",IF('PR-tampon'!E465=0,"",INDIRECT(NOM_FR_ACCESSOIRES&amp;ADDRESS('PR-tampon'!$E465,COLUMN(REFERENCEMENT_ACCESSOIRES[[#Headers],[DATE REFERENCEMENT]])))))</f>
        <v/>
      </c>
      <c r="C499" s="2" t="str">
        <f ca="1">IF('PR-tampon'!E465="","",IF('PR-tampon'!E465=0,"",INDIRECT(NOM_FR_ACCESSOIRES&amp;ADDRESS('PR-tampon'!$E465,COLUMN(REFERENCEMENT_ACCESSOIRES[[#Headers],[TYPE DE PROCEDE]])))))</f>
        <v/>
      </c>
      <c r="D499" s="2" t="str">
        <f ca="1">IF('PR-tampon'!E465="","",IF('PR-tampon'!E465=0,"",INDIRECT(NOM_FR_ACCESSOIRES&amp;ADDRESS('PR-tampon'!$E465,COLUMN(REFERENCEMENT_ACCESSOIRES[[#Headers],[NOM COMMERCIAL DU PROCEDE]])))))</f>
        <v/>
      </c>
      <c r="E499" s="2" t="str">
        <f ca="1">IF('PR-tampon'!E465="","",IF('PR-tampon'!E465=0,"",INDIRECT(NOM_FR_ACCESSOIRES&amp;ADDRESS('PR-tampon'!$E465,COLUMN(REFERENCEMENT_ACCESSOIRES[[#Headers],[FABRICANT/TITULAIRE]])))))</f>
        <v/>
      </c>
      <c r="F499" s="2" t="str">
        <f ca="1">IF('PR-tampon'!E465="","",IF('PR-tampon'!E465=0,"",INDIRECT(NOM_FR_ACCESSOIRES&amp;ADDRESS('PR-tampon'!$E465,COLUMN(REFERENCEMENT_ACCESSOIRES[[#Headers],[TYPE DE DOCUMENT DE REFERENCE]])))))</f>
        <v/>
      </c>
      <c r="G499" s="2" t="str">
        <f ca="1">IF('PR-tampon'!E465="","",IF('PR-tampon'!E465=0,"",INDIRECT(NOM_FR_ACCESSOIRES&amp;ADDRESS('PR-tampon'!$E465,COLUMN(REFERENCEMENT_ACCESSOIRES[[#Headers],[REF]])))))</f>
        <v/>
      </c>
      <c r="H499" s="8" t="str">
        <f ca="1">IF('PR-tampon'!E465="","",IF('PR-tampon'!E465=0,"",INDIRECT(NOM_FR_ACCESSOIRES&amp;ADDRESS('PR-tampon'!$E465,COLUMN(REFERENCEMENT_ACCESSOIRES[[#Headers],[AVIS LIMITE AU]])))))</f>
        <v/>
      </c>
      <c r="I499" s="8" t="str">
        <f ca="1">IF('PR-tampon'!E465="","",IF('PR-tampon'!E465=0,"",INDIRECT(NOM_FR_ACCESSOIRES&amp;ADDRESS('PR-tampon'!$E465,COLUMN(REFERENCEMENT_ACCESSOIRES[[#Headers],[TC/TNC
dans le domaine d''emploi visé]])))))</f>
        <v/>
      </c>
      <c r="J499" s="30" t="str">
        <f ca="1">IF('PR-tampon'!E465="","",IF('PR-tampon'!E465=0,"",INDIRECT(NOM_FR_ACCESSOIRES&amp;ADDRESS('PR-tampon'!$E465,COLUMN(REFERENCEMENT_ACCESSOIRES[[#Headers],[TYPE DE POSE]])))))</f>
        <v/>
      </c>
      <c r="K499" s="30" t="str">
        <f ca="1">IF('PR-tampon'!E465="","",IF('PR-tampon'!E465=0,"",IF(INDIRECT(NOM_FR_ACCESSOIRES&amp;ADDRESS('PR-tampon'!$E465,COLUMN(REFERENCEMENT_ACCESSOIRES[[#Headers],[OBSERVATIONS SUR DOMAINE D''EMPLOI]])))=0,"",INDIRECT(NOM_FR_ACCESSOIRES&amp;ADDRESS('PR-tampon'!$E465,COLUMN(REFERENCEMENT_ACCESSOIRES[[#Headers],[OBSERVATIONS SUR DOMAINE D''EMPLOI]]))))))</f>
        <v/>
      </c>
      <c r="L499" s="30" t="str">
        <f ca="1">IF('PR-tampon'!$E465="","",IF('PR-tampon'!$E465=0,"",INDIRECT(NOM_FR_ACCESSOIRES&amp;ADDRESS('PR-tampon'!$E465,COLUMN(REFERENCEMENT_ACCESSOIRES[[#Headers],[REVETEMENT VISE]])))))</f>
        <v/>
      </c>
      <c r="M499" s="30" t="str">
        <f ca="1">IF('PR-tampon'!$E465="","",IF('PR-tampon'!$E465=0,"",IF(INDIRECT(NOM_FR_ACCESSOIRES&amp;ADDRESS('PR-tampon'!$E465,COLUMN(REFERENCEMENT_ACCESSOIRES[[#Headers],[PRODUITS D''ETANCHEITE]])))=0,"",INDIRECT(NOM_FR_ACCESSOIRES&amp;ADDRESS('PR-tampon'!$E465,COLUMN(REFERENCEMENT_ACCESSOIRES[[#Headers],[PRODUITS D''ETANCHEITE]]))))))</f>
        <v/>
      </c>
      <c r="N499" s="30" t="str">
        <f ca="1">IF('PR-tampon'!$E465="","",IF('PR-tampon'!$E465=0,"",INDIRECT(NOM_FR_ACCESSOIRES&amp;ADDRESS('PR-tampon'!$E465,COLUMN(REFERENCEMENT_ACCESSOIRES[[#Headers],[CHAPE OU MORTIER VISE]])))))</f>
        <v/>
      </c>
      <c r="O499" s="30" t="str">
        <f ca="1">IF('PR-tampon'!$E465="","",IF('PR-tampon'!$E465=0,"",IF(INDIRECT(NOM_FR_ACCESSOIRES&amp;ADDRESS('PR-tampon'!$E465,COLUMN(REFERENCEMENT_ACCESSOIRES[[#Headers],[RESULTAT TYPE ISOLANT]])))=0,"",INDIRECT(NOM_FR_ACCESSOIRES&amp;ADDRESS('PR-tampon'!$E465,COLUMN(REFERENCEMENT_ACCESSOIRES[[#Headers],[RESULTAT TYPE ISOLANT]]))))))</f>
        <v/>
      </c>
    </row>
    <row r="500" spans="2:15" ht="70.150000000000006" customHeight="1" x14ac:dyDescent="0.25">
      <c r="B500" s="8" t="str">
        <f ca="1">IF('PR-tampon'!E466="","",IF('PR-tampon'!E466=0,"",INDIRECT(NOM_FR_ACCESSOIRES&amp;ADDRESS('PR-tampon'!$E466,COLUMN(REFERENCEMENT_ACCESSOIRES[[#Headers],[DATE REFERENCEMENT]])))))</f>
        <v/>
      </c>
      <c r="C500" s="2" t="str">
        <f ca="1">IF('PR-tampon'!E466="","",IF('PR-tampon'!E466=0,"",INDIRECT(NOM_FR_ACCESSOIRES&amp;ADDRESS('PR-tampon'!$E466,COLUMN(REFERENCEMENT_ACCESSOIRES[[#Headers],[TYPE DE PROCEDE]])))))</f>
        <v/>
      </c>
      <c r="D500" s="2" t="str">
        <f ca="1">IF('PR-tampon'!E466="","",IF('PR-tampon'!E466=0,"",INDIRECT(NOM_FR_ACCESSOIRES&amp;ADDRESS('PR-tampon'!$E466,COLUMN(REFERENCEMENT_ACCESSOIRES[[#Headers],[NOM COMMERCIAL DU PROCEDE]])))))</f>
        <v/>
      </c>
      <c r="E500" s="2" t="str">
        <f ca="1">IF('PR-tampon'!E466="","",IF('PR-tampon'!E466=0,"",INDIRECT(NOM_FR_ACCESSOIRES&amp;ADDRESS('PR-tampon'!$E466,COLUMN(REFERENCEMENT_ACCESSOIRES[[#Headers],[FABRICANT/TITULAIRE]])))))</f>
        <v/>
      </c>
      <c r="F500" s="2" t="str">
        <f ca="1">IF('PR-tampon'!E466="","",IF('PR-tampon'!E466=0,"",INDIRECT(NOM_FR_ACCESSOIRES&amp;ADDRESS('PR-tampon'!$E466,COLUMN(REFERENCEMENT_ACCESSOIRES[[#Headers],[TYPE DE DOCUMENT DE REFERENCE]])))))</f>
        <v/>
      </c>
      <c r="G500" s="2" t="str">
        <f ca="1">IF('PR-tampon'!E466="","",IF('PR-tampon'!E466=0,"",INDIRECT(NOM_FR_ACCESSOIRES&amp;ADDRESS('PR-tampon'!$E466,COLUMN(REFERENCEMENT_ACCESSOIRES[[#Headers],[REF]])))))</f>
        <v/>
      </c>
      <c r="H500" s="8" t="str">
        <f ca="1">IF('PR-tampon'!E466="","",IF('PR-tampon'!E466=0,"",INDIRECT(NOM_FR_ACCESSOIRES&amp;ADDRESS('PR-tampon'!$E466,COLUMN(REFERENCEMENT_ACCESSOIRES[[#Headers],[AVIS LIMITE AU]])))))</f>
        <v/>
      </c>
      <c r="I500" s="8" t="str">
        <f ca="1">IF('PR-tampon'!E466="","",IF('PR-tampon'!E466=0,"",INDIRECT(NOM_FR_ACCESSOIRES&amp;ADDRESS('PR-tampon'!$E466,COLUMN(REFERENCEMENT_ACCESSOIRES[[#Headers],[TC/TNC
dans le domaine d''emploi visé]])))))</f>
        <v/>
      </c>
      <c r="J500" s="30" t="str">
        <f ca="1">IF('PR-tampon'!E466="","",IF('PR-tampon'!E466=0,"",INDIRECT(NOM_FR_ACCESSOIRES&amp;ADDRESS('PR-tampon'!$E466,COLUMN(REFERENCEMENT_ACCESSOIRES[[#Headers],[TYPE DE POSE]])))))</f>
        <v/>
      </c>
      <c r="K500" s="30" t="str">
        <f ca="1">IF('PR-tampon'!E466="","",IF('PR-tampon'!E466=0,"",IF(INDIRECT(NOM_FR_ACCESSOIRES&amp;ADDRESS('PR-tampon'!$E466,COLUMN(REFERENCEMENT_ACCESSOIRES[[#Headers],[OBSERVATIONS SUR DOMAINE D''EMPLOI]])))=0,"",INDIRECT(NOM_FR_ACCESSOIRES&amp;ADDRESS('PR-tampon'!$E466,COLUMN(REFERENCEMENT_ACCESSOIRES[[#Headers],[OBSERVATIONS SUR DOMAINE D''EMPLOI]]))))))</f>
        <v/>
      </c>
      <c r="L500" s="30" t="str">
        <f ca="1">IF('PR-tampon'!$E466="","",IF('PR-tampon'!$E466=0,"",INDIRECT(NOM_FR_ACCESSOIRES&amp;ADDRESS('PR-tampon'!$E466,COLUMN(REFERENCEMENT_ACCESSOIRES[[#Headers],[REVETEMENT VISE]])))))</f>
        <v/>
      </c>
      <c r="M500" s="30" t="str">
        <f ca="1">IF('PR-tampon'!$E466="","",IF('PR-tampon'!$E466=0,"",IF(INDIRECT(NOM_FR_ACCESSOIRES&amp;ADDRESS('PR-tampon'!$E466,COLUMN(REFERENCEMENT_ACCESSOIRES[[#Headers],[PRODUITS D''ETANCHEITE]])))=0,"",INDIRECT(NOM_FR_ACCESSOIRES&amp;ADDRESS('PR-tampon'!$E466,COLUMN(REFERENCEMENT_ACCESSOIRES[[#Headers],[PRODUITS D''ETANCHEITE]]))))))</f>
        <v/>
      </c>
      <c r="N500" s="30" t="str">
        <f ca="1">IF('PR-tampon'!$E466="","",IF('PR-tampon'!$E466=0,"",INDIRECT(NOM_FR_ACCESSOIRES&amp;ADDRESS('PR-tampon'!$E466,COLUMN(REFERENCEMENT_ACCESSOIRES[[#Headers],[CHAPE OU MORTIER VISE]])))))</f>
        <v/>
      </c>
      <c r="O500" s="30" t="str">
        <f ca="1">IF('PR-tampon'!$E466="","",IF('PR-tampon'!$E466=0,"",IF(INDIRECT(NOM_FR_ACCESSOIRES&amp;ADDRESS('PR-tampon'!$E466,COLUMN(REFERENCEMENT_ACCESSOIRES[[#Headers],[RESULTAT TYPE ISOLANT]])))=0,"",INDIRECT(NOM_FR_ACCESSOIRES&amp;ADDRESS('PR-tampon'!$E466,COLUMN(REFERENCEMENT_ACCESSOIRES[[#Headers],[RESULTAT TYPE ISOLANT]]))))))</f>
        <v/>
      </c>
    </row>
    <row r="501" spans="2:15" ht="70.150000000000006" customHeight="1" x14ac:dyDescent="0.25">
      <c r="B501" s="8" t="str">
        <f ca="1">IF('PR-tampon'!E467="","",IF('PR-tampon'!E467=0,"",INDIRECT(NOM_FR_ACCESSOIRES&amp;ADDRESS('PR-tampon'!$E467,COLUMN(REFERENCEMENT_ACCESSOIRES[[#Headers],[DATE REFERENCEMENT]])))))</f>
        <v/>
      </c>
      <c r="C501" s="2" t="str">
        <f ca="1">IF('PR-tampon'!E467="","",IF('PR-tampon'!E467=0,"",INDIRECT(NOM_FR_ACCESSOIRES&amp;ADDRESS('PR-tampon'!$E467,COLUMN(REFERENCEMENT_ACCESSOIRES[[#Headers],[TYPE DE PROCEDE]])))))</f>
        <v/>
      </c>
      <c r="D501" s="2" t="str">
        <f ca="1">IF('PR-tampon'!E467="","",IF('PR-tampon'!E467=0,"",INDIRECT(NOM_FR_ACCESSOIRES&amp;ADDRESS('PR-tampon'!$E467,COLUMN(REFERENCEMENT_ACCESSOIRES[[#Headers],[NOM COMMERCIAL DU PROCEDE]])))))</f>
        <v/>
      </c>
      <c r="E501" s="2" t="str">
        <f ca="1">IF('PR-tampon'!E467="","",IF('PR-tampon'!E467=0,"",INDIRECT(NOM_FR_ACCESSOIRES&amp;ADDRESS('PR-tampon'!$E467,COLUMN(REFERENCEMENT_ACCESSOIRES[[#Headers],[FABRICANT/TITULAIRE]])))))</f>
        <v/>
      </c>
      <c r="F501" s="2" t="str">
        <f ca="1">IF('PR-tampon'!E467="","",IF('PR-tampon'!E467=0,"",INDIRECT(NOM_FR_ACCESSOIRES&amp;ADDRESS('PR-tampon'!$E467,COLUMN(REFERENCEMENT_ACCESSOIRES[[#Headers],[TYPE DE DOCUMENT DE REFERENCE]])))))</f>
        <v/>
      </c>
      <c r="G501" s="2" t="str">
        <f ca="1">IF('PR-tampon'!E467="","",IF('PR-tampon'!E467=0,"",INDIRECT(NOM_FR_ACCESSOIRES&amp;ADDRESS('PR-tampon'!$E467,COLUMN(REFERENCEMENT_ACCESSOIRES[[#Headers],[REF]])))))</f>
        <v/>
      </c>
      <c r="H501" s="8" t="str">
        <f ca="1">IF('PR-tampon'!E467="","",IF('PR-tampon'!E467=0,"",INDIRECT(NOM_FR_ACCESSOIRES&amp;ADDRESS('PR-tampon'!$E467,COLUMN(REFERENCEMENT_ACCESSOIRES[[#Headers],[AVIS LIMITE AU]])))))</f>
        <v/>
      </c>
      <c r="I501" s="8" t="str">
        <f ca="1">IF('PR-tampon'!E467="","",IF('PR-tampon'!E467=0,"",INDIRECT(NOM_FR_ACCESSOIRES&amp;ADDRESS('PR-tampon'!$E467,COLUMN(REFERENCEMENT_ACCESSOIRES[[#Headers],[TC/TNC
dans le domaine d''emploi visé]])))))</f>
        <v/>
      </c>
      <c r="J501" s="30" t="str">
        <f ca="1">IF('PR-tampon'!E467="","",IF('PR-tampon'!E467=0,"",INDIRECT(NOM_FR_ACCESSOIRES&amp;ADDRESS('PR-tampon'!$E467,COLUMN(REFERENCEMENT_ACCESSOIRES[[#Headers],[TYPE DE POSE]])))))</f>
        <v/>
      </c>
      <c r="K501" s="30" t="str">
        <f ca="1">IF('PR-tampon'!E467="","",IF('PR-tampon'!E467=0,"",IF(INDIRECT(NOM_FR_ACCESSOIRES&amp;ADDRESS('PR-tampon'!$E467,COLUMN(REFERENCEMENT_ACCESSOIRES[[#Headers],[OBSERVATIONS SUR DOMAINE D''EMPLOI]])))=0,"",INDIRECT(NOM_FR_ACCESSOIRES&amp;ADDRESS('PR-tampon'!$E467,COLUMN(REFERENCEMENT_ACCESSOIRES[[#Headers],[OBSERVATIONS SUR DOMAINE D''EMPLOI]]))))))</f>
        <v/>
      </c>
      <c r="L501" s="30" t="str">
        <f ca="1">IF('PR-tampon'!$E467="","",IF('PR-tampon'!$E467=0,"",INDIRECT(NOM_FR_ACCESSOIRES&amp;ADDRESS('PR-tampon'!$E467,COLUMN(REFERENCEMENT_ACCESSOIRES[[#Headers],[REVETEMENT VISE]])))))</f>
        <v/>
      </c>
      <c r="M501" s="30" t="str">
        <f ca="1">IF('PR-tampon'!$E467="","",IF('PR-tampon'!$E467=0,"",IF(INDIRECT(NOM_FR_ACCESSOIRES&amp;ADDRESS('PR-tampon'!$E467,COLUMN(REFERENCEMENT_ACCESSOIRES[[#Headers],[PRODUITS D''ETANCHEITE]])))=0,"",INDIRECT(NOM_FR_ACCESSOIRES&amp;ADDRESS('PR-tampon'!$E467,COLUMN(REFERENCEMENT_ACCESSOIRES[[#Headers],[PRODUITS D''ETANCHEITE]]))))))</f>
        <v/>
      </c>
      <c r="N501" s="30" t="str">
        <f ca="1">IF('PR-tampon'!$E467="","",IF('PR-tampon'!$E467=0,"",INDIRECT(NOM_FR_ACCESSOIRES&amp;ADDRESS('PR-tampon'!$E467,COLUMN(REFERENCEMENT_ACCESSOIRES[[#Headers],[CHAPE OU MORTIER VISE]])))))</f>
        <v/>
      </c>
      <c r="O501" s="30" t="str">
        <f ca="1">IF('PR-tampon'!$E467="","",IF('PR-tampon'!$E467=0,"",IF(INDIRECT(NOM_FR_ACCESSOIRES&amp;ADDRESS('PR-tampon'!$E467,COLUMN(REFERENCEMENT_ACCESSOIRES[[#Headers],[RESULTAT TYPE ISOLANT]])))=0,"",INDIRECT(NOM_FR_ACCESSOIRES&amp;ADDRESS('PR-tampon'!$E467,COLUMN(REFERENCEMENT_ACCESSOIRES[[#Headers],[RESULTAT TYPE ISOLANT]]))))))</f>
        <v/>
      </c>
    </row>
    <row r="502" spans="2:15" ht="70.150000000000006" customHeight="1" x14ac:dyDescent="0.25">
      <c r="B502" s="8" t="str">
        <f ca="1">IF('PR-tampon'!E468="","",IF('PR-tampon'!E468=0,"",INDIRECT(NOM_FR_ACCESSOIRES&amp;ADDRESS('PR-tampon'!$E468,COLUMN(REFERENCEMENT_ACCESSOIRES[[#Headers],[DATE REFERENCEMENT]])))))</f>
        <v/>
      </c>
      <c r="C502" s="2" t="str">
        <f ca="1">IF('PR-tampon'!E468="","",IF('PR-tampon'!E468=0,"",INDIRECT(NOM_FR_ACCESSOIRES&amp;ADDRESS('PR-tampon'!$E468,COLUMN(REFERENCEMENT_ACCESSOIRES[[#Headers],[TYPE DE PROCEDE]])))))</f>
        <v/>
      </c>
      <c r="D502" s="2" t="str">
        <f ca="1">IF('PR-tampon'!E468="","",IF('PR-tampon'!E468=0,"",INDIRECT(NOM_FR_ACCESSOIRES&amp;ADDRESS('PR-tampon'!$E468,COLUMN(REFERENCEMENT_ACCESSOIRES[[#Headers],[NOM COMMERCIAL DU PROCEDE]])))))</f>
        <v/>
      </c>
      <c r="E502" s="2" t="str">
        <f ca="1">IF('PR-tampon'!E468="","",IF('PR-tampon'!E468=0,"",INDIRECT(NOM_FR_ACCESSOIRES&amp;ADDRESS('PR-tampon'!$E468,COLUMN(REFERENCEMENT_ACCESSOIRES[[#Headers],[FABRICANT/TITULAIRE]])))))</f>
        <v/>
      </c>
      <c r="F502" s="2" t="str">
        <f ca="1">IF('PR-tampon'!E468="","",IF('PR-tampon'!E468=0,"",INDIRECT(NOM_FR_ACCESSOIRES&amp;ADDRESS('PR-tampon'!$E468,COLUMN(REFERENCEMENT_ACCESSOIRES[[#Headers],[TYPE DE DOCUMENT DE REFERENCE]])))))</f>
        <v/>
      </c>
      <c r="G502" s="2" t="str">
        <f ca="1">IF('PR-tampon'!E468="","",IF('PR-tampon'!E468=0,"",INDIRECT(NOM_FR_ACCESSOIRES&amp;ADDRESS('PR-tampon'!$E468,COLUMN(REFERENCEMENT_ACCESSOIRES[[#Headers],[REF]])))))</f>
        <v/>
      </c>
      <c r="H502" s="8" t="str">
        <f ca="1">IF('PR-tampon'!E468="","",IF('PR-tampon'!E468=0,"",INDIRECT(NOM_FR_ACCESSOIRES&amp;ADDRESS('PR-tampon'!$E468,COLUMN(REFERENCEMENT_ACCESSOIRES[[#Headers],[AVIS LIMITE AU]])))))</f>
        <v/>
      </c>
      <c r="I502" s="8" t="str">
        <f ca="1">IF('PR-tampon'!E468="","",IF('PR-tampon'!E468=0,"",INDIRECT(NOM_FR_ACCESSOIRES&amp;ADDRESS('PR-tampon'!$E468,COLUMN(REFERENCEMENT_ACCESSOIRES[[#Headers],[TC/TNC
dans le domaine d''emploi visé]])))))</f>
        <v/>
      </c>
      <c r="J502" s="30" t="str">
        <f ca="1">IF('PR-tampon'!E468="","",IF('PR-tampon'!E468=0,"",INDIRECT(NOM_FR_ACCESSOIRES&amp;ADDRESS('PR-tampon'!$E468,COLUMN(REFERENCEMENT_ACCESSOIRES[[#Headers],[TYPE DE POSE]])))))</f>
        <v/>
      </c>
      <c r="K502" s="30" t="str">
        <f ca="1">IF('PR-tampon'!E468="","",IF('PR-tampon'!E468=0,"",IF(INDIRECT(NOM_FR_ACCESSOIRES&amp;ADDRESS('PR-tampon'!$E468,COLUMN(REFERENCEMENT_ACCESSOIRES[[#Headers],[OBSERVATIONS SUR DOMAINE D''EMPLOI]])))=0,"",INDIRECT(NOM_FR_ACCESSOIRES&amp;ADDRESS('PR-tampon'!$E468,COLUMN(REFERENCEMENT_ACCESSOIRES[[#Headers],[OBSERVATIONS SUR DOMAINE D''EMPLOI]]))))))</f>
        <v/>
      </c>
      <c r="L502" s="30" t="str">
        <f ca="1">IF('PR-tampon'!$E468="","",IF('PR-tampon'!$E468=0,"",INDIRECT(NOM_FR_ACCESSOIRES&amp;ADDRESS('PR-tampon'!$E468,COLUMN(REFERENCEMENT_ACCESSOIRES[[#Headers],[REVETEMENT VISE]])))))</f>
        <v/>
      </c>
      <c r="M502" s="30" t="str">
        <f ca="1">IF('PR-tampon'!$E468="","",IF('PR-tampon'!$E468=0,"",IF(INDIRECT(NOM_FR_ACCESSOIRES&amp;ADDRESS('PR-tampon'!$E468,COLUMN(REFERENCEMENT_ACCESSOIRES[[#Headers],[PRODUITS D''ETANCHEITE]])))=0,"",INDIRECT(NOM_FR_ACCESSOIRES&amp;ADDRESS('PR-tampon'!$E468,COLUMN(REFERENCEMENT_ACCESSOIRES[[#Headers],[PRODUITS D''ETANCHEITE]]))))))</f>
        <v/>
      </c>
      <c r="N502" s="30" t="str">
        <f ca="1">IF('PR-tampon'!$E468="","",IF('PR-tampon'!$E468=0,"",INDIRECT(NOM_FR_ACCESSOIRES&amp;ADDRESS('PR-tampon'!$E468,COLUMN(REFERENCEMENT_ACCESSOIRES[[#Headers],[CHAPE OU MORTIER VISE]])))))</f>
        <v/>
      </c>
      <c r="O502" s="30" t="str">
        <f ca="1">IF('PR-tampon'!$E468="","",IF('PR-tampon'!$E468=0,"",IF(INDIRECT(NOM_FR_ACCESSOIRES&amp;ADDRESS('PR-tampon'!$E468,COLUMN(REFERENCEMENT_ACCESSOIRES[[#Headers],[RESULTAT TYPE ISOLANT]])))=0,"",INDIRECT(NOM_FR_ACCESSOIRES&amp;ADDRESS('PR-tampon'!$E468,COLUMN(REFERENCEMENT_ACCESSOIRES[[#Headers],[RESULTAT TYPE ISOLANT]]))))))</f>
        <v/>
      </c>
    </row>
    <row r="503" spans="2:15" ht="70.150000000000006" customHeight="1" x14ac:dyDescent="0.25">
      <c r="B503" s="8" t="str">
        <f ca="1">IF('PR-tampon'!E469="","",IF('PR-tampon'!E469=0,"",INDIRECT(NOM_FR_ACCESSOIRES&amp;ADDRESS('PR-tampon'!$E469,COLUMN(REFERENCEMENT_ACCESSOIRES[[#Headers],[DATE REFERENCEMENT]])))))</f>
        <v/>
      </c>
      <c r="C503" s="2" t="str">
        <f ca="1">IF('PR-tampon'!E469="","",IF('PR-tampon'!E469=0,"",INDIRECT(NOM_FR_ACCESSOIRES&amp;ADDRESS('PR-tampon'!$E469,COLUMN(REFERENCEMENT_ACCESSOIRES[[#Headers],[TYPE DE PROCEDE]])))))</f>
        <v/>
      </c>
      <c r="D503" s="2" t="str">
        <f ca="1">IF('PR-tampon'!E469="","",IF('PR-tampon'!E469=0,"",INDIRECT(NOM_FR_ACCESSOIRES&amp;ADDRESS('PR-tampon'!$E469,COLUMN(REFERENCEMENT_ACCESSOIRES[[#Headers],[NOM COMMERCIAL DU PROCEDE]])))))</f>
        <v/>
      </c>
      <c r="E503" s="2" t="str">
        <f ca="1">IF('PR-tampon'!E469="","",IF('PR-tampon'!E469=0,"",INDIRECT(NOM_FR_ACCESSOIRES&amp;ADDRESS('PR-tampon'!$E469,COLUMN(REFERENCEMENT_ACCESSOIRES[[#Headers],[FABRICANT/TITULAIRE]])))))</f>
        <v/>
      </c>
      <c r="F503" s="2" t="str">
        <f ca="1">IF('PR-tampon'!E469="","",IF('PR-tampon'!E469=0,"",INDIRECT(NOM_FR_ACCESSOIRES&amp;ADDRESS('PR-tampon'!$E469,COLUMN(REFERENCEMENT_ACCESSOIRES[[#Headers],[TYPE DE DOCUMENT DE REFERENCE]])))))</f>
        <v/>
      </c>
      <c r="G503" s="2" t="str">
        <f ca="1">IF('PR-tampon'!E469="","",IF('PR-tampon'!E469=0,"",INDIRECT(NOM_FR_ACCESSOIRES&amp;ADDRESS('PR-tampon'!$E469,COLUMN(REFERENCEMENT_ACCESSOIRES[[#Headers],[REF]])))))</f>
        <v/>
      </c>
      <c r="H503" s="8" t="str">
        <f ca="1">IF('PR-tampon'!E469="","",IF('PR-tampon'!E469=0,"",INDIRECT(NOM_FR_ACCESSOIRES&amp;ADDRESS('PR-tampon'!$E469,COLUMN(REFERENCEMENT_ACCESSOIRES[[#Headers],[AVIS LIMITE AU]])))))</f>
        <v/>
      </c>
      <c r="I503" s="8" t="str">
        <f ca="1">IF('PR-tampon'!E469="","",IF('PR-tampon'!E469=0,"",INDIRECT(NOM_FR_ACCESSOIRES&amp;ADDRESS('PR-tampon'!$E469,COLUMN(REFERENCEMENT_ACCESSOIRES[[#Headers],[TC/TNC
dans le domaine d''emploi visé]])))))</f>
        <v/>
      </c>
      <c r="J503" s="30" t="str">
        <f ca="1">IF('PR-tampon'!E469="","",IF('PR-tampon'!E469=0,"",INDIRECT(NOM_FR_ACCESSOIRES&amp;ADDRESS('PR-tampon'!$E469,COLUMN(REFERENCEMENT_ACCESSOIRES[[#Headers],[TYPE DE POSE]])))))</f>
        <v/>
      </c>
      <c r="K503" s="30" t="str">
        <f ca="1">IF('PR-tampon'!E469="","",IF('PR-tampon'!E469=0,"",IF(INDIRECT(NOM_FR_ACCESSOIRES&amp;ADDRESS('PR-tampon'!$E469,COLUMN(REFERENCEMENT_ACCESSOIRES[[#Headers],[OBSERVATIONS SUR DOMAINE D''EMPLOI]])))=0,"",INDIRECT(NOM_FR_ACCESSOIRES&amp;ADDRESS('PR-tampon'!$E469,COLUMN(REFERENCEMENT_ACCESSOIRES[[#Headers],[OBSERVATIONS SUR DOMAINE D''EMPLOI]]))))))</f>
        <v/>
      </c>
      <c r="L503" s="30" t="str">
        <f ca="1">IF('PR-tampon'!$E469="","",IF('PR-tampon'!$E469=0,"",INDIRECT(NOM_FR_ACCESSOIRES&amp;ADDRESS('PR-tampon'!$E469,COLUMN(REFERENCEMENT_ACCESSOIRES[[#Headers],[REVETEMENT VISE]])))))</f>
        <v/>
      </c>
      <c r="M503" s="30" t="str">
        <f ca="1">IF('PR-tampon'!$E469="","",IF('PR-tampon'!$E469=0,"",IF(INDIRECT(NOM_FR_ACCESSOIRES&amp;ADDRESS('PR-tampon'!$E469,COLUMN(REFERENCEMENT_ACCESSOIRES[[#Headers],[PRODUITS D''ETANCHEITE]])))=0,"",INDIRECT(NOM_FR_ACCESSOIRES&amp;ADDRESS('PR-tampon'!$E469,COLUMN(REFERENCEMENT_ACCESSOIRES[[#Headers],[PRODUITS D''ETANCHEITE]]))))))</f>
        <v/>
      </c>
      <c r="N503" s="30" t="str">
        <f ca="1">IF('PR-tampon'!$E469="","",IF('PR-tampon'!$E469=0,"",INDIRECT(NOM_FR_ACCESSOIRES&amp;ADDRESS('PR-tampon'!$E469,COLUMN(REFERENCEMENT_ACCESSOIRES[[#Headers],[CHAPE OU MORTIER VISE]])))))</f>
        <v/>
      </c>
      <c r="O503" s="30" t="str">
        <f ca="1">IF('PR-tampon'!$E469="","",IF('PR-tampon'!$E469=0,"",IF(INDIRECT(NOM_FR_ACCESSOIRES&amp;ADDRESS('PR-tampon'!$E469,COLUMN(REFERENCEMENT_ACCESSOIRES[[#Headers],[RESULTAT TYPE ISOLANT]])))=0,"",INDIRECT(NOM_FR_ACCESSOIRES&amp;ADDRESS('PR-tampon'!$E469,COLUMN(REFERENCEMENT_ACCESSOIRES[[#Headers],[RESULTAT TYPE ISOLANT]]))))))</f>
        <v/>
      </c>
    </row>
    <row r="504" spans="2:15" ht="70.150000000000006" customHeight="1" x14ac:dyDescent="0.25">
      <c r="B504" s="8" t="str">
        <f ca="1">IF('PR-tampon'!E470="","",IF('PR-tampon'!E470=0,"",INDIRECT(NOM_FR_ACCESSOIRES&amp;ADDRESS('PR-tampon'!$E470,COLUMN(REFERENCEMENT_ACCESSOIRES[[#Headers],[DATE REFERENCEMENT]])))))</f>
        <v/>
      </c>
      <c r="C504" s="2" t="str">
        <f ca="1">IF('PR-tampon'!E470="","",IF('PR-tampon'!E470=0,"",INDIRECT(NOM_FR_ACCESSOIRES&amp;ADDRESS('PR-tampon'!$E470,COLUMN(REFERENCEMENT_ACCESSOIRES[[#Headers],[TYPE DE PROCEDE]])))))</f>
        <v/>
      </c>
      <c r="D504" s="2" t="str">
        <f ca="1">IF('PR-tampon'!E470="","",IF('PR-tampon'!E470=0,"",INDIRECT(NOM_FR_ACCESSOIRES&amp;ADDRESS('PR-tampon'!$E470,COLUMN(REFERENCEMENT_ACCESSOIRES[[#Headers],[NOM COMMERCIAL DU PROCEDE]])))))</f>
        <v/>
      </c>
      <c r="E504" s="2" t="str">
        <f ca="1">IF('PR-tampon'!E470="","",IF('PR-tampon'!E470=0,"",INDIRECT(NOM_FR_ACCESSOIRES&amp;ADDRESS('PR-tampon'!$E470,COLUMN(REFERENCEMENT_ACCESSOIRES[[#Headers],[FABRICANT/TITULAIRE]])))))</f>
        <v/>
      </c>
      <c r="F504" s="2" t="str">
        <f ca="1">IF('PR-tampon'!E470="","",IF('PR-tampon'!E470=0,"",INDIRECT(NOM_FR_ACCESSOIRES&amp;ADDRESS('PR-tampon'!$E470,COLUMN(REFERENCEMENT_ACCESSOIRES[[#Headers],[TYPE DE DOCUMENT DE REFERENCE]])))))</f>
        <v/>
      </c>
      <c r="G504" s="2" t="str">
        <f ca="1">IF('PR-tampon'!E470="","",IF('PR-tampon'!E470=0,"",INDIRECT(NOM_FR_ACCESSOIRES&amp;ADDRESS('PR-tampon'!$E470,COLUMN(REFERENCEMENT_ACCESSOIRES[[#Headers],[REF]])))))</f>
        <v/>
      </c>
      <c r="H504" s="8" t="str">
        <f ca="1">IF('PR-tampon'!E470="","",IF('PR-tampon'!E470=0,"",INDIRECT(NOM_FR_ACCESSOIRES&amp;ADDRESS('PR-tampon'!$E470,COLUMN(REFERENCEMENT_ACCESSOIRES[[#Headers],[AVIS LIMITE AU]])))))</f>
        <v/>
      </c>
      <c r="I504" s="8" t="str">
        <f ca="1">IF('PR-tampon'!E470="","",IF('PR-tampon'!E470=0,"",INDIRECT(NOM_FR_ACCESSOIRES&amp;ADDRESS('PR-tampon'!$E470,COLUMN(REFERENCEMENT_ACCESSOIRES[[#Headers],[TC/TNC
dans le domaine d''emploi visé]])))))</f>
        <v/>
      </c>
      <c r="J504" s="30" t="str">
        <f ca="1">IF('PR-tampon'!E470="","",IF('PR-tampon'!E470=0,"",INDIRECT(NOM_FR_ACCESSOIRES&amp;ADDRESS('PR-tampon'!$E470,COLUMN(REFERENCEMENT_ACCESSOIRES[[#Headers],[TYPE DE POSE]])))))</f>
        <v/>
      </c>
      <c r="K504" s="30" t="str">
        <f ca="1">IF('PR-tampon'!E470="","",IF('PR-tampon'!E470=0,"",IF(INDIRECT(NOM_FR_ACCESSOIRES&amp;ADDRESS('PR-tampon'!$E470,COLUMN(REFERENCEMENT_ACCESSOIRES[[#Headers],[OBSERVATIONS SUR DOMAINE D''EMPLOI]])))=0,"",INDIRECT(NOM_FR_ACCESSOIRES&amp;ADDRESS('PR-tampon'!$E470,COLUMN(REFERENCEMENT_ACCESSOIRES[[#Headers],[OBSERVATIONS SUR DOMAINE D''EMPLOI]]))))))</f>
        <v/>
      </c>
      <c r="L504" s="30" t="str">
        <f ca="1">IF('PR-tampon'!$E470="","",IF('PR-tampon'!$E470=0,"",INDIRECT(NOM_FR_ACCESSOIRES&amp;ADDRESS('PR-tampon'!$E470,COLUMN(REFERENCEMENT_ACCESSOIRES[[#Headers],[REVETEMENT VISE]])))))</f>
        <v/>
      </c>
      <c r="M504" s="30" t="str">
        <f ca="1">IF('PR-tampon'!$E470="","",IF('PR-tampon'!$E470=0,"",IF(INDIRECT(NOM_FR_ACCESSOIRES&amp;ADDRESS('PR-tampon'!$E470,COLUMN(REFERENCEMENT_ACCESSOIRES[[#Headers],[PRODUITS D''ETANCHEITE]])))=0,"",INDIRECT(NOM_FR_ACCESSOIRES&amp;ADDRESS('PR-tampon'!$E470,COLUMN(REFERENCEMENT_ACCESSOIRES[[#Headers],[PRODUITS D''ETANCHEITE]]))))))</f>
        <v/>
      </c>
      <c r="N504" s="30" t="str">
        <f ca="1">IF('PR-tampon'!$E470="","",IF('PR-tampon'!$E470=0,"",INDIRECT(NOM_FR_ACCESSOIRES&amp;ADDRESS('PR-tampon'!$E470,COLUMN(REFERENCEMENT_ACCESSOIRES[[#Headers],[CHAPE OU MORTIER VISE]])))))</f>
        <v/>
      </c>
      <c r="O504" s="30" t="str">
        <f ca="1">IF('PR-tampon'!$E470="","",IF('PR-tampon'!$E470=0,"",IF(INDIRECT(NOM_FR_ACCESSOIRES&amp;ADDRESS('PR-tampon'!$E470,COLUMN(REFERENCEMENT_ACCESSOIRES[[#Headers],[RESULTAT TYPE ISOLANT]])))=0,"",INDIRECT(NOM_FR_ACCESSOIRES&amp;ADDRESS('PR-tampon'!$E470,COLUMN(REFERENCEMENT_ACCESSOIRES[[#Headers],[RESULTAT TYPE ISOLANT]]))))))</f>
        <v/>
      </c>
    </row>
    <row r="505" spans="2:15" ht="70.150000000000006" customHeight="1" x14ac:dyDescent="0.25">
      <c r="B505" s="8" t="str">
        <f ca="1">IF('PR-tampon'!E471="","",IF('PR-tampon'!E471=0,"",INDIRECT(NOM_FR_ACCESSOIRES&amp;ADDRESS('PR-tampon'!$E471,COLUMN(REFERENCEMENT_ACCESSOIRES[[#Headers],[DATE REFERENCEMENT]])))))</f>
        <v/>
      </c>
      <c r="C505" s="2" t="str">
        <f ca="1">IF('PR-tampon'!E471="","",IF('PR-tampon'!E471=0,"",INDIRECT(NOM_FR_ACCESSOIRES&amp;ADDRESS('PR-tampon'!$E471,COLUMN(REFERENCEMENT_ACCESSOIRES[[#Headers],[TYPE DE PROCEDE]])))))</f>
        <v/>
      </c>
      <c r="D505" s="2" t="str">
        <f ca="1">IF('PR-tampon'!E471="","",IF('PR-tampon'!E471=0,"",INDIRECT(NOM_FR_ACCESSOIRES&amp;ADDRESS('PR-tampon'!$E471,COLUMN(REFERENCEMENT_ACCESSOIRES[[#Headers],[NOM COMMERCIAL DU PROCEDE]])))))</f>
        <v/>
      </c>
      <c r="E505" s="2" t="str">
        <f ca="1">IF('PR-tampon'!E471="","",IF('PR-tampon'!E471=0,"",INDIRECT(NOM_FR_ACCESSOIRES&amp;ADDRESS('PR-tampon'!$E471,COLUMN(REFERENCEMENT_ACCESSOIRES[[#Headers],[FABRICANT/TITULAIRE]])))))</f>
        <v/>
      </c>
      <c r="F505" s="2" t="str">
        <f ca="1">IF('PR-tampon'!E471="","",IF('PR-tampon'!E471=0,"",INDIRECT(NOM_FR_ACCESSOIRES&amp;ADDRESS('PR-tampon'!$E471,COLUMN(REFERENCEMENT_ACCESSOIRES[[#Headers],[TYPE DE DOCUMENT DE REFERENCE]])))))</f>
        <v/>
      </c>
      <c r="G505" s="2" t="str">
        <f ca="1">IF('PR-tampon'!E471="","",IF('PR-tampon'!E471=0,"",INDIRECT(NOM_FR_ACCESSOIRES&amp;ADDRESS('PR-tampon'!$E471,COLUMN(REFERENCEMENT_ACCESSOIRES[[#Headers],[REF]])))))</f>
        <v/>
      </c>
      <c r="H505" s="8" t="str">
        <f ca="1">IF('PR-tampon'!E471="","",IF('PR-tampon'!E471=0,"",INDIRECT(NOM_FR_ACCESSOIRES&amp;ADDRESS('PR-tampon'!$E471,COLUMN(REFERENCEMENT_ACCESSOIRES[[#Headers],[AVIS LIMITE AU]])))))</f>
        <v/>
      </c>
      <c r="I505" s="8" t="str">
        <f ca="1">IF('PR-tampon'!E471="","",IF('PR-tampon'!E471=0,"",INDIRECT(NOM_FR_ACCESSOIRES&amp;ADDRESS('PR-tampon'!$E471,COLUMN(REFERENCEMENT_ACCESSOIRES[[#Headers],[TC/TNC
dans le domaine d''emploi visé]])))))</f>
        <v/>
      </c>
      <c r="J505" s="30" t="str">
        <f ca="1">IF('PR-tampon'!E471="","",IF('PR-tampon'!E471=0,"",INDIRECT(NOM_FR_ACCESSOIRES&amp;ADDRESS('PR-tampon'!$E471,COLUMN(REFERENCEMENT_ACCESSOIRES[[#Headers],[TYPE DE POSE]])))))</f>
        <v/>
      </c>
      <c r="K505" s="30" t="str">
        <f ca="1">IF('PR-tampon'!E471="","",IF('PR-tampon'!E471=0,"",IF(INDIRECT(NOM_FR_ACCESSOIRES&amp;ADDRESS('PR-tampon'!$E471,COLUMN(REFERENCEMENT_ACCESSOIRES[[#Headers],[OBSERVATIONS SUR DOMAINE D''EMPLOI]])))=0,"",INDIRECT(NOM_FR_ACCESSOIRES&amp;ADDRESS('PR-tampon'!$E471,COLUMN(REFERENCEMENT_ACCESSOIRES[[#Headers],[OBSERVATIONS SUR DOMAINE D''EMPLOI]]))))))</f>
        <v/>
      </c>
      <c r="L505" s="30" t="str">
        <f ca="1">IF('PR-tampon'!$E471="","",IF('PR-tampon'!$E471=0,"",INDIRECT(NOM_FR_ACCESSOIRES&amp;ADDRESS('PR-tampon'!$E471,COLUMN(REFERENCEMENT_ACCESSOIRES[[#Headers],[REVETEMENT VISE]])))))</f>
        <v/>
      </c>
      <c r="M505" s="30" t="str">
        <f ca="1">IF('PR-tampon'!$E471="","",IF('PR-tampon'!$E471=0,"",IF(INDIRECT(NOM_FR_ACCESSOIRES&amp;ADDRESS('PR-tampon'!$E471,COLUMN(REFERENCEMENT_ACCESSOIRES[[#Headers],[PRODUITS D''ETANCHEITE]])))=0,"",INDIRECT(NOM_FR_ACCESSOIRES&amp;ADDRESS('PR-tampon'!$E471,COLUMN(REFERENCEMENT_ACCESSOIRES[[#Headers],[PRODUITS D''ETANCHEITE]]))))))</f>
        <v/>
      </c>
      <c r="N505" s="30" t="str">
        <f ca="1">IF('PR-tampon'!$E471="","",IF('PR-tampon'!$E471=0,"",INDIRECT(NOM_FR_ACCESSOIRES&amp;ADDRESS('PR-tampon'!$E471,COLUMN(REFERENCEMENT_ACCESSOIRES[[#Headers],[CHAPE OU MORTIER VISE]])))))</f>
        <v/>
      </c>
      <c r="O505" s="30" t="str">
        <f ca="1">IF('PR-tampon'!$E471="","",IF('PR-tampon'!$E471=0,"",IF(INDIRECT(NOM_FR_ACCESSOIRES&amp;ADDRESS('PR-tampon'!$E471,COLUMN(REFERENCEMENT_ACCESSOIRES[[#Headers],[RESULTAT TYPE ISOLANT]])))=0,"",INDIRECT(NOM_FR_ACCESSOIRES&amp;ADDRESS('PR-tampon'!$E471,COLUMN(REFERENCEMENT_ACCESSOIRES[[#Headers],[RESULTAT TYPE ISOLANT]]))))))</f>
        <v/>
      </c>
    </row>
    <row r="506" spans="2:15" ht="70.150000000000006" customHeight="1" x14ac:dyDescent="0.25">
      <c r="B506" s="8" t="str">
        <f ca="1">IF('PR-tampon'!E472="","",IF('PR-tampon'!E472=0,"",INDIRECT(NOM_FR_ACCESSOIRES&amp;ADDRESS('PR-tampon'!$E472,COLUMN(REFERENCEMENT_ACCESSOIRES[[#Headers],[DATE REFERENCEMENT]])))))</f>
        <v/>
      </c>
      <c r="C506" s="2" t="str">
        <f ca="1">IF('PR-tampon'!E472="","",IF('PR-tampon'!E472=0,"",INDIRECT(NOM_FR_ACCESSOIRES&amp;ADDRESS('PR-tampon'!$E472,COLUMN(REFERENCEMENT_ACCESSOIRES[[#Headers],[TYPE DE PROCEDE]])))))</f>
        <v/>
      </c>
      <c r="D506" s="2" t="str">
        <f ca="1">IF('PR-tampon'!E472="","",IF('PR-tampon'!E472=0,"",INDIRECT(NOM_FR_ACCESSOIRES&amp;ADDRESS('PR-tampon'!$E472,COLUMN(REFERENCEMENT_ACCESSOIRES[[#Headers],[NOM COMMERCIAL DU PROCEDE]])))))</f>
        <v/>
      </c>
      <c r="E506" s="2" t="str">
        <f ca="1">IF('PR-tampon'!E472="","",IF('PR-tampon'!E472=0,"",INDIRECT(NOM_FR_ACCESSOIRES&amp;ADDRESS('PR-tampon'!$E472,COLUMN(REFERENCEMENT_ACCESSOIRES[[#Headers],[FABRICANT/TITULAIRE]])))))</f>
        <v/>
      </c>
      <c r="F506" s="2" t="str">
        <f ca="1">IF('PR-tampon'!E472="","",IF('PR-tampon'!E472=0,"",INDIRECT(NOM_FR_ACCESSOIRES&amp;ADDRESS('PR-tampon'!$E472,COLUMN(REFERENCEMENT_ACCESSOIRES[[#Headers],[TYPE DE DOCUMENT DE REFERENCE]])))))</f>
        <v/>
      </c>
      <c r="G506" s="2" t="str">
        <f ca="1">IF('PR-tampon'!E472="","",IF('PR-tampon'!E472=0,"",INDIRECT(NOM_FR_ACCESSOIRES&amp;ADDRESS('PR-tampon'!$E472,COLUMN(REFERENCEMENT_ACCESSOIRES[[#Headers],[REF]])))))</f>
        <v/>
      </c>
      <c r="H506" s="8" t="str">
        <f ca="1">IF('PR-tampon'!E472="","",IF('PR-tampon'!E472=0,"",INDIRECT(NOM_FR_ACCESSOIRES&amp;ADDRESS('PR-tampon'!$E472,COLUMN(REFERENCEMENT_ACCESSOIRES[[#Headers],[AVIS LIMITE AU]])))))</f>
        <v/>
      </c>
      <c r="I506" s="8" t="str">
        <f ca="1">IF('PR-tampon'!E472="","",IF('PR-tampon'!E472=0,"",INDIRECT(NOM_FR_ACCESSOIRES&amp;ADDRESS('PR-tampon'!$E472,COLUMN(REFERENCEMENT_ACCESSOIRES[[#Headers],[TC/TNC
dans le domaine d''emploi visé]])))))</f>
        <v/>
      </c>
      <c r="J506" s="30" t="str">
        <f ca="1">IF('PR-tampon'!E472="","",IF('PR-tampon'!E472=0,"",INDIRECT(NOM_FR_ACCESSOIRES&amp;ADDRESS('PR-tampon'!$E472,COLUMN(REFERENCEMENT_ACCESSOIRES[[#Headers],[TYPE DE POSE]])))))</f>
        <v/>
      </c>
      <c r="K506" s="30" t="str">
        <f ca="1">IF('PR-tampon'!E472="","",IF('PR-tampon'!E472=0,"",IF(INDIRECT(NOM_FR_ACCESSOIRES&amp;ADDRESS('PR-tampon'!$E472,COLUMN(REFERENCEMENT_ACCESSOIRES[[#Headers],[OBSERVATIONS SUR DOMAINE D''EMPLOI]])))=0,"",INDIRECT(NOM_FR_ACCESSOIRES&amp;ADDRESS('PR-tampon'!$E472,COLUMN(REFERENCEMENT_ACCESSOIRES[[#Headers],[OBSERVATIONS SUR DOMAINE D''EMPLOI]]))))))</f>
        <v/>
      </c>
      <c r="L506" s="30" t="str">
        <f ca="1">IF('PR-tampon'!$E472="","",IF('PR-tampon'!$E472=0,"",INDIRECT(NOM_FR_ACCESSOIRES&amp;ADDRESS('PR-tampon'!$E472,COLUMN(REFERENCEMENT_ACCESSOIRES[[#Headers],[REVETEMENT VISE]])))))</f>
        <v/>
      </c>
      <c r="M506" s="30" t="str">
        <f ca="1">IF('PR-tampon'!$E472="","",IF('PR-tampon'!$E472=0,"",IF(INDIRECT(NOM_FR_ACCESSOIRES&amp;ADDRESS('PR-tampon'!$E472,COLUMN(REFERENCEMENT_ACCESSOIRES[[#Headers],[PRODUITS D''ETANCHEITE]])))=0,"",INDIRECT(NOM_FR_ACCESSOIRES&amp;ADDRESS('PR-tampon'!$E472,COLUMN(REFERENCEMENT_ACCESSOIRES[[#Headers],[PRODUITS D''ETANCHEITE]]))))))</f>
        <v/>
      </c>
      <c r="N506" s="30" t="str">
        <f ca="1">IF('PR-tampon'!$E472="","",IF('PR-tampon'!$E472=0,"",INDIRECT(NOM_FR_ACCESSOIRES&amp;ADDRESS('PR-tampon'!$E472,COLUMN(REFERENCEMENT_ACCESSOIRES[[#Headers],[CHAPE OU MORTIER VISE]])))))</f>
        <v/>
      </c>
      <c r="O506" s="30" t="str">
        <f ca="1">IF('PR-tampon'!$E472="","",IF('PR-tampon'!$E472=0,"",IF(INDIRECT(NOM_FR_ACCESSOIRES&amp;ADDRESS('PR-tampon'!$E472,COLUMN(REFERENCEMENT_ACCESSOIRES[[#Headers],[RESULTAT TYPE ISOLANT]])))=0,"",INDIRECT(NOM_FR_ACCESSOIRES&amp;ADDRESS('PR-tampon'!$E472,COLUMN(REFERENCEMENT_ACCESSOIRES[[#Headers],[RESULTAT TYPE ISOLANT]]))))))</f>
        <v/>
      </c>
    </row>
    <row r="507" spans="2:15" ht="70.150000000000006" customHeight="1" x14ac:dyDescent="0.25">
      <c r="B507" s="8" t="str">
        <f ca="1">IF('PR-tampon'!E473="","",IF('PR-tampon'!E473=0,"",INDIRECT(NOM_FR_ACCESSOIRES&amp;ADDRESS('PR-tampon'!$E473,COLUMN(REFERENCEMENT_ACCESSOIRES[[#Headers],[DATE REFERENCEMENT]])))))</f>
        <v/>
      </c>
      <c r="C507" s="2" t="str">
        <f ca="1">IF('PR-tampon'!E473="","",IF('PR-tampon'!E473=0,"",INDIRECT(NOM_FR_ACCESSOIRES&amp;ADDRESS('PR-tampon'!$E473,COLUMN(REFERENCEMENT_ACCESSOIRES[[#Headers],[TYPE DE PROCEDE]])))))</f>
        <v/>
      </c>
      <c r="D507" s="2" t="str">
        <f ca="1">IF('PR-tampon'!E473="","",IF('PR-tampon'!E473=0,"",INDIRECT(NOM_FR_ACCESSOIRES&amp;ADDRESS('PR-tampon'!$E473,COLUMN(REFERENCEMENT_ACCESSOIRES[[#Headers],[NOM COMMERCIAL DU PROCEDE]])))))</f>
        <v/>
      </c>
      <c r="E507" s="2" t="str">
        <f ca="1">IF('PR-tampon'!E473="","",IF('PR-tampon'!E473=0,"",INDIRECT(NOM_FR_ACCESSOIRES&amp;ADDRESS('PR-tampon'!$E473,COLUMN(REFERENCEMENT_ACCESSOIRES[[#Headers],[FABRICANT/TITULAIRE]])))))</f>
        <v/>
      </c>
      <c r="F507" s="2" t="str">
        <f ca="1">IF('PR-tampon'!E473="","",IF('PR-tampon'!E473=0,"",INDIRECT(NOM_FR_ACCESSOIRES&amp;ADDRESS('PR-tampon'!$E473,COLUMN(REFERENCEMENT_ACCESSOIRES[[#Headers],[TYPE DE DOCUMENT DE REFERENCE]])))))</f>
        <v/>
      </c>
      <c r="G507" s="2" t="str">
        <f ca="1">IF('PR-tampon'!E473="","",IF('PR-tampon'!E473=0,"",INDIRECT(NOM_FR_ACCESSOIRES&amp;ADDRESS('PR-tampon'!$E473,COLUMN(REFERENCEMENT_ACCESSOIRES[[#Headers],[REF]])))))</f>
        <v/>
      </c>
      <c r="H507" s="8" t="str">
        <f ca="1">IF('PR-tampon'!E473="","",IF('PR-tampon'!E473=0,"",INDIRECT(NOM_FR_ACCESSOIRES&amp;ADDRESS('PR-tampon'!$E473,COLUMN(REFERENCEMENT_ACCESSOIRES[[#Headers],[AVIS LIMITE AU]])))))</f>
        <v/>
      </c>
      <c r="I507" s="8" t="str">
        <f ca="1">IF('PR-tampon'!E473="","",IF('PR-tampon'!E473=0,"",INDIRECT(NOM_FR_ACCESSOIRES&amp;ADDRESS('PR-tampon'!$E473,COLUMN(REFERENCEMENT_ACCESSOIRES[[#Headers],[TC/TNC
dans le domaine d''emploi visé]])))))</f>
        <v/>
      </c>
      <c r="J507" s="30" t="str">
        <f ca="1">IF('PR-tampon'!E473="","",IF('PR-tampon'!E473=0,"",INDIRECT(NOM_FR_ACCESSOIRES&amp;ADDRESS('PR-tampon'!$E473,COLUMN(REFERENCEMENT_ACCESSOIRES[[#Headers],[TYPE DE POSE]])))))</f>
        <v/>
      </c>
      <c r="K507" s="30" t="str">
        <f ca="1">IF('PR-tampon'!E473="","",IF('PR-tampon'!E473=0,"",IF(INDIRECT(NOM_FR_ACCESSOIRES&amp;ADDRESS('PR-tampon'!$E473,COLUMN(REFERENCEMENT_ACCESSOIRES[[#Headers],[OBSERVATIONS SUR DOMAINE D''EMPLOI]])))=0,"",INDIRECT(NOM_FR_ACCESSOIRES&amp;ADDRESS('PR-tampon'!$E473,COLUMN(REFERENCEMENT_ACCESSOIRES[[#Headers],[OBSERVATIONS SUR DOMAINE D''EMPLOI]]))))))</f>
        <v/>
      </c>
      <c r="L507" s="30" t="str">
        <f ca="1">IF('PR-tampon'!$E473="","",IF('PR-tampon'!$E473=0,"",INDIRECT(NOM_FR_ACCESSOIRES&amp;ADDRESS('PR-tampon'!$E473,COLUMN(REFERENCEMENT_ACCESSOIRES[[#Headers],[REVETEMENT VISE]])))))</f>
        <v/>
      </c>
      <c r="M507" s="30" t="str">
        <f ca="1">IF('PR-tampon'!$E473="","",IF('PR-tampon'!$E473=0,"",IF(INDIRECT(NOM_FR_ACCESSOIRES&amp;ADDRESS('PR-tampon'!$E473,COLUMN(REFERENCEMENT_ACCESSOIRES[[#Headers],[PRODUITS D''ETANCHEITE]])))=0,"",INDIRECT(NOM_FR_ACCESSOIRES&amp;ADDRESS('PR-tampon'!$E473,COLUMN(REFERENCEMENT_ACCESSOIRES[[#Headers],[PRODUITS D''ETANCHEITE]]))))))</f>
        <v/>
      </c>
      <c r="N507" s="30" t="str">
        <f ca="1">IF('PR-tampon'!$E473="","",IF('PR-tampon'!$E473=0,"",INDIRECT(NOM_FR_ACCESSOIRES&amp;ADDRESS('PR-tampon'!$E473,COLUMN(REFERENCEMENT_ACCESSOIRES[[#Headers],[CHAPE OU MORTIER VISE]])))))</f>
        <v/>
      </c>
      <c r="O507" s="30" t="str">
        <f ca="1">IF('PR-tampon'!$E473="","",IF('PR-tampon'!$E473=0,"",IF(INDIRECT(NOM_FR_ACCESSOIRES&amp;ADDRESS('PR-tampon'!$E473,COLUMN(REFERENCEMENT_ACCESSOIRES[[#Headers],[RESULTAT TYPE ISOLANT]])))=0,"",INDIRECT(NOM_FR_ACCESSOIRES&amp;ADDRESS('PR-tampon'!$E473,COLUMN(REFERENCEMENT_ACCESSOIRES[[#Headers],[RESULTAT TYPE ISOLANT]]))))))</f>
        <v/>
      </c>
    </row>
    <row r="508" spans="2:15" ht="70.150000000000006" customHeight="1" x14ac:dyDescent="0.25">
      <c r="B508" s="8" t="str">
        <f ca="1">IF('PR-tampon'!E474="","",IF('PR-tampon'!E474=0,"",INDIRECT(NOM_FR_ACCESSOIRES&amp;ADDRESS('PR-tampon'!$E474,COLUMN(REFERENCEMENT_ACCESSOIRES[[#Headers],[DATE REFERENCEMENT]])))))</f>
        <v/>
      </c>
      <c r="C508" s="2" t="str">
        <f ca="1">IF('PR-tampon'!E474="","",IF('PR-tampon'!E474=0,"",INDIRECT(NOM_FR_ACCESSOIRES&amp;ADDRESS('PR-tampon'!$E474,COLUMN(REFERENCEMENT_ACCESSOIRES[[#Headers],[TYPE DE PROCEDE]])))))</f>
        <v/>
      </c>
      <c r="D508" s="2" t="str">
        <f ca="1">IF('PR-tampon'!E474="","",IF('PR-tampon'!E474=0,"",INDIRECT(NOM_FR_ACCESSOIRES&amp;ADDRESS('PR-tampon'!$E474,COLUMN(REFERENCEMENT_ACCESSOIRES[[#Headers],[NOM COMMERCIAL DU PROCEDE]])))))</f>
        <v/>
      </c>
      <c r="E508" s="2" t="str">
        <f ca="1">IF('PR-tampon'!E474="","",IF('PR-tampon'!E474=0,"",INDIRECT(NOM_FR_ACCESSOIRES&amp;ADDRESS('PR-tampon'!$E474,COLUMN(REFERENCEMENT_ACCESSOIRES[[#Headers],[FABRICANT/TITULAIRE]])))))</f>
        <v/>
      </c>
      <c r="F508" s="2" t="str">
        <f ca="1">IF('PR-tampon'!E474="","",IF('PR-tampon'!E474=0,"",INDIRECT(NOM_FR_ACCESSOIRES&amp;ADDRESS('PR-tampon'!$E474,COLUMN(REFERENCEMENT_ACCESSOIRES[[#Headers],[TYPE DE DOCUMENT DE REFERENCE]])))))</f>
        <v/>
      </c>
      <c r="G508" s="2" t="str">
        <f ca="1">IF('PR-tampon'!E474="","",IF('PR-tampon'!E474=0,"",INDIRECT(NOM_FR_ACCESSOIRES&amp;ADDRESS('PR-tampon'!$E474,COLUMN(REFERENCEMENT_ACCESSOIRES[[#Headers],[REF]])))))</f>
        <v/>
      </c>
      <c r="H508" s="8" t="str">
        <f ca="1">IF('PR-tampon'!E474="","",IF('PR-tampon'!E474=0,"",INDIRECT(NOM_FR_ACCESSOIRES&amp;ADDRESS('PR-tampon'!$E474,COLUMN(REFERENCEMENT_ACCESSOIRES[[#Headers],[AVIS LIMITE AU]])))))</f>
        <v/>
      </c>
      <c r="I508" s="8" t="str">
        <f ca="1">IF('PR-tampon'!E474="","",IF('PR-tampon'!E474=0,"",INDIRECT(NOM_FR_ACCESSOIRES&amp;ADDRESS('PR-tampon'!$E474,COLUMN(REFERENCEMENT_ACCESSOIRES[[#Headers],[TC/TNC
dans le domaine d''emploi visé]])))))</f>
        <v/>
      </c>
      <c r="J508" s="30" t="str">
        <f ca="1">IF('PR-tampon'!E474="","",IF('PR-tampon'!E474=0,"",INDIRECT(NOM_FR_ACCESSOIRES&amp;ADDRESS('PR-tampon'!$E474,COLUMN(REFERENCEMENT_ACCESSOIRES[[#Headers],[TYPE DE POSE]])))))</f>
        <v/>
      </c>
      <c r="K508" s="30" t="str">
        <f ca="1">IF('PR-tampon'!E474="","",IF('PR-tampon'!E474=0,"",IF(INDIRECT(NOM_FR_ACCESSOIRES&amp;ADDRESS('PR-tampon'!$E474,COLUMN(REFERENCEMENT_ACCESSOIRES[[#Headers],[OBSERVATIONS SUR DOMAINE D''EMPLOI]])))=0,"",INDIRECT(NOM_FR_ACCESSOIRES&amp;ADDRESS('PR-tampon'!$E474,COLUMN(REFERENCEMENT_ACCESSOIRES[[#Headers],[OBSERVATIONS SUR DOMAINE D''EMPLOI]]))))))</f>
        <v/>
      </c>
      <c r="L508" s="30" t="str">
        <f ca="1">IF('PR-tampon'!$E474="","",IF('PR-tampon'!$E474=0,"",INDIRECT(NOM_FR_ACCESSOIRES&amp;ADDRESS('PR-tampon'!$E474,COLUMN(REFERENCEMENT_ACCESSOIRES[[#Headers],[REVETEMENT VISE]])))))</f>
        <v/>
      </c>
      <c r="M508" s="30" t="str">
        <f ca="1">IF('PR-tampon'!$E474="","",IF('PR-tampon'!$E474=0,"",IF(INDIRECT(NOM_FR_ACCESSOIRES&amp;ADDRESS('PR-tampon'!$E474,COLUMN(REFERENCEMENT_ACCESSOIRES[[#Headers],[PRODUITS D''ETANCHEITE]])))=0,"",INDIRECT(NOM_FR_ACCESSOIRES&amp;ADDRESS('PR-tampon'!$E474,COLUMN(REFERENCEMENT_ACCESSOIRES[[#Headers],[PRODUITS D''ETANCHEITE]]))))))</f>
        <v/>
      </c>
      <c r="N508" s="30" t="str">
        <f ca="1">IF('PR-tampon'!$E474="","",IF('PR-tampon'!$E474=0,"",INDIRECT(NOM_FR_ACCESSOIRES&amp;ADDRESS('PR-tampon'!$E474,COLUMN(REFERENCEMENT_ACCESSOIRES[[#Headers],[CHAPE OU MORTIER VISE]])))))</f>
        <v/>
      </c>
      <c r="O508" s="30" t="str">
        <f ca="1">IF('PR-tampon'!$E474="","",IF('PR-tampon'!$E474=0,"",IF(INDIRECT(NOM_FR_ACCESSOIRES&amp;ADDRESS('PR-tampon'!$E474,COLUMN(REFERENCEMENT_ACCESSOIRES[[#Headers],[RESULTAT TYPE ISOLANT]])))=0,"",INDIRECT(NOM_FR_ACCESSOIRES&amp;ADDRESS('PR-tampon'!$E474,COLUMN(REFERENCEMENT_ACCESSOIRES[[#Headers],[RESULTAT TYPE ISOLANT]]))))))</f>
        <v/>
      </c>
    </row>
    <row r="509" spans="2:15" ht="70.150000000000006" customHeight="1" x14ac:dyDescent="0.25">
      <c r="B509" s="8" t="str">
        <f ca="1">IF('PR-tampon'!E475="","",IF('PR-tampon'!E475=0,"",INDIRECT(NOM_FR_ACCESSOIRES&amp;ADDRESS('PR-tampon'!$E475,COLUMN(REFERENCEMENT_ACCESSOIRES[[#Headers],[DATE REFERENCEMENT]])))))</f>
        <v/>
      </c>
      <c r="C509" s="2" t="str">
        <f ca="1">IF('PR-tampon'!E475="","",IF('PR-tampon'!E475=0,"",INDIRECT(NOM_FR_ACCESSOIRES&amp;ADDRESS('PR-tampon'!$E475,COLUMN(REFERENCEMENT_ACCESSOIRES[[#Headers],[TYPE DE PROCEDE]])))))</f>
        <v/>
      </c>
      <c r="D509" s="2" t="str">
        <f ca="1">IF('PR-tampon'!E475="","",IF('PR-tampon'!E475=0,"",INDIRECT(NOM_FR_ACCESSOIRES&amp;ADDRESS('PR-tampon'!$E475,COLUMN(REFERENCEMENT_ACCESSOIRES[[#Headers],[NOM COMMERCIAL DU PROCEDE]])))))</f>
        <v/>
      </c>
      <c r="E509" s="2" t="str">
        <f ca="1">IF('PR-tampon'!E475="","",IF('PR-tampon'!E475=0,"",INDIRECT(NOM_FR_ACCESSOIRES&amp;ADDRESS('PR-tampon'!$E475,COLUMN(REFERENCEMENT_ACCESSOIRES[[#Headers],[FABRICANT/TITULAIRE]])))))</f>
        <v/>
      </c>
      <c r="F509" s="2" t="str">
        <f ca="1">IF('PR-tampon'!E475="","",IF('PR-tampon'!E475=0,"",INDIRECT(NOM_FR_ACCESSOIRES&amp;ADDRESS('PR-tampon'!$E475,COLUMN(REFERENCEMENT_ACCESSOIRES[[#Headers],[TYPE DE DOCUMENT DE REFERENCE]])))))</f>
        <v/>
      </c>
      <c r="G509" s="2" t="str">
        <f ca="1">IF('PR-tampon'!E475="","",IF('PR-tampon'!E475=0,"",INDIRECT(NOM_FR_ACCESSOIRES&amp;ADDRESS('PR-tampon'!$E475,COLUMN(REFERENCEMENT_ACCESSOIRES[[#Headers],[REF]])))))</f>
        <v/>
      </c>
      <c r="H509" s="8" t="str">
        <f ca="1">IF('PR-tampon'!E475="","",IF('PR-tampon'!E475=0,"",INDIRECT(NOM_FR_ACCESSOIRES&amp;ADDRESS('PR-tampon'!$E475,COLUMN(REFERENCEMENT_ACCESSOIRES[[#Headers],[AVIS LIMITE AU]])))))</f>
        <v/>
      </c>
      <c r="I509" s="8" t="str">
        <f ca="1">IF('PR-tampon'!E475="","",IF('PR-tampon'!E475=0,"",INDIRECT(NOM_FR_ACCESSOIRES&amp;ADDRESS('PR-tampon'!$E475,COLUMN(REFERENCEMENT_ACCESSOIRES[[#Headers],[TC/TNC
dans le domaine d''emploi visé]])))))</f>
        <v/>
      </c>
      <c r="J509" s="30" t="str">
        <f ca="1">IF('PR-tampon'!E475="","",IF('PR-tampon'!E475=0,"",INDIRECT(NOM_FR_ACCESSOIRES&amp;ADDRESS('PR-tampon'!$E475,COLUMN(REFERENCEMENT_ACCESSOIRES[[#Headers],[TYPE DE POSE]])))))</f>
        <v/>
      </c>
      <c r="K509" s="30" t="str">
        <f ca="1">IF('PR-tampon'!E475="","",IF('PR-tampon'!E475=0,"",IF(INDIRECT(NOM_FR_ACCESSOIRES&amp;ADDRESS('PR-tampon'!$E475,COLUMN(REFERENCEMENT_ACCESSOIRES[[#Headers],[OBSERVATIONS SUR DOMAINE D''EMPLOI]])))=0,"",INDIRECT(NOM_FR_ACCESSOIRES&amp;ADDRESS('PR-tampon'!$E475,COLUMN(REFERENCEMENT_ACCESSOIRES[[#Headers],[OBSERVATIONS SUR DOMAINE D''EMPLOI]]))))))</f>
        <v/>
      </c>
      <c r="L509" s="30" t="str">
        <f ca="1">IF('PR-tampon'!$E475="","",IF('PR-tampon'!$E475=0,"",INDIRECT(NOM_FR_ACCESSOIRES&amp;ADDRESS('PR-tampon'!$E475,COLUMN(REFERENCEMENT_ACCESSOIRES[[#Headers],[REVETEMENT VISE]])))))</f>
        <v/>
      </c>
      <c r="M509" s="30" t="str">
        <f ca="1">IF('PR-tampon'!$E475="","",IF('PR-tampon'!$E475=0,"",IF(INDIRECT(NOM_FR_ACCESSOIRES&amp;ADDRESS('PR-tampon'!$E475,COLUMN(REFERENCEMENT_ACCESSOIRES[[#Headers],[PRODUITS D''ETANCHEITE]])))=0,"",INDIRECT(NOM_FR_ACCESSOIRES&amp;ADDRESS('PR-tampon'!$E475,COLUMN(REFERENCEMENT_ACCESSOIRES[[#Headers],[PRODUITS D''ETANCHEITE]]))))))</f>
        <v/>
      </c>
      <c r="N509" s="30" t="str">
        <f ca="1">IF('PR-tampon'!$E475="","",IF('PR-tampon'!$E475=0,"",INDIRECT(NOM_FR_ACCESSOIRES&amp;ADDRESS('PR-tampon'!$E475,COLUMN(REFERENCEMENT_ACCESSOIRES[[#Headers],[CHAPE OU MORTIER VISE]])))))</f>
        <v/>
      </c>
      <c r="O509" s="30" t="str">
        <f ca="1">IF('PR-tampon'!$E475="","",IF('PR-tampon'!$E475=0,"",IF(INDIRECT(NOM_FR_ACCESSOIRES&amp;ADDRESS('PR-tampon'!$E475,COLUMN(REFERENCEMENT_ACCESSOIRES[[#Headers],[RESULTAT TYPE ISOLANT]])))=0,"",INDIRECT(NOM_FR_ACCESSOIRES&amp;ADDRESS('PR-tampon'!$E475,COLUMN(REFERENCEMENT_ACCESSOIRES[[#Headers],[RESULTAT TYPE ISOLANT]]))))))</f>
        <v/>
      </c>
    </row>
    <row r="510" spans="2:15" ht="70.150000000000006" customHeight="1" x14ac:dyDescent="0.25">
      <c r="B510" s="8" t="str">
        <f ca="1">IF('PR-tampon'!E476="","",IF('PR-tampon'!E476=0,"",INDIRECT(NOM_FR_ACCESSOIRES&amp;ADDRESS('PR-tampon'!$E476,COLUMN(REFERENCEMENT_ACCESSOIRES[[#Headers],[DATE REFERENCEMENT]])))))</f>
        <v/>
      </c>
      <c r="C510" s="2" t="str">
        <f ca="1">IF('PR-tampon'!E476="","",IF('PR-tampon'!E476=0,"",INDIRECT(NOM_FR_ACCESSOIRES&amp;ADDRESS('PR-tampon'!$E476,COLUMN(REFERENCEMENT_ACCESSOIRES[[#Headers],[TYPE DE PROCEDE]])))))</f>
        <v/>
      </c>
      <c r="D510" s="2" t="str">
        <f ca="1">IF('PR-tampon'!E476="","",IF('PR-tampon'!E476=0,"",INDIRECT(NOM_FR_ACCESSOIRES&amp;ADDRESS('PR-tampon'!$E476,COLUMN(REFERENCEMENT_ACCESSOIRES[[#Headers],[NOM COMMERCIAL DU PROCEDE]])))))</f>
        <v/>
      </c>
      <c r="E510" s="2" t="str">
        <f ca="1">IF('PR-tampon'!E476="","",IF('PR-tampon'!E476=0,"",INDIRECT(NOM_FR_ACCESSOIRES&amp;ADDRESS('PR-tampon'!$E476,COLUMN(REFERENCEMENT_ACCESSOIRES[[#Headers],[FABRICANT/TITULAIRE]])))))</f>
        <v/>
      </c>
      <c r="F510" s="2" t="str">
        <f ca="1">IF('PR-tampon'!E476="","",IF('PR-tampon'!E476=0,"",INDIRECT(NOM_FR_ACCESSOIRES&amp;ADDRESS('PR-tampon'!$E476,COLUMN(REFERENCEMENT_ACCESSOIRES[[#Headers],[TYPE DE DOCUMENT DE REFERENCE]])))))</f>
        <v/>
      </c>
      <c r="G510" s="2" t="str">
        <f ca="1">IF('PR-tampon'!E476="","",IF('PR-tampon'!E476=0,"",INDIRECT(NOM_FR_ACCESSOIRES&amp;ADDRESS('PR-tampon'!$E476,COLUMN(REFERENCEMENT_ACCESSOIRES[[#Headers],[REF]])))))</f>
        <v/>
      </c>
      <c r="H510" s="8" t="str">
        <f ca="1">IF('PR-tampon'!E476="","",IF('PR-tampon'!E476=0,"",INDIRECT(NOM_FR_ACCESSOIRES&amp;ADDRESS('PR-tampon'!$E476,COLUMN(REFERENCEMENT_ACCESSOIRES[[#Headers],[AVIS LIMITE AU]])))))</f>
        <v/>
      </c>
      <c r="I510" s="8" t="str">
        <f ca="1">IF('PR-tampon'!E476="","",IF('PR-tampon'!E476=0,"",INDIRECT(NOM_FR_ACCESSOIRES&amp;ADDRESS('PR-tampon'!$E476,COLUMN(REFERENCEMENT_ACCESSOIRES[[#Headers],[TC/TNC
dans le domaine d''emploi visé]])))))</f>
        <v/>
      </c>
      <c r="J510" s="30" t="str">
        <f ca="1">IF('PR-tampon'!E476="","",IF('PR-tampon'!E476=0,"",INDIRECT(NOM_FR_ACCESSOIRES&amp;ADDRESS('PR-tampon'!$E476,COLUMN(REFERENCEMENT_ACCESSOIRES[[#Headers],[TYPE DE POSE]])))))</f>
        <v/>
      </c>
      <c r="K510" s="30" t="str">
        <f ca="1">IF('PR-tampon'!E476="","",IF('PR-tampon'!E476=0,"",IF(INDIRECT(NOM_FR_ACCESSOIRES&amp;ADDRESS('PR-tampon'!$E476,COLUMN(REFERENCEMENT_ACCESSOIRES[[#Headers],[OBSERVATIONS SUR DOMAINE D''EMPLOI]])))=0,"",INDIRECT(NOM_FR_ACCESSOIRES&amp;ADDRESS('PR-tampon'!$E476,COLUMN(REFERENCEMENT_ACCESSOIRES[[#Headers],[OBSERVATIONS SUR DOMAINE D''EMPLOI]]))))))</f>
        <v/>
      </c>
      <c r="L510" s="30" t="str">
        <f ca="1">IF('PR-tampon'!$E476="","",IF('PR-tampon'!$E476=0,"",INDIRECT(NOM_FR_ACCESSOIRES&amp;ADDRESS('PR-tampon'!$E476,COLUMN(REFERENCEMENT_ACCESSOIRES[[#Headers],[REVETEMENT VISE]])))))</f>
        <v/>
      </c>
      <c r="M510" s="30" t="str">
        <f ca="1">IF('PR-tampon'!$E476="","",IF('PR-tampon'!$E476=0,"",IF(INDIRECT(NOM_FR_ACCESSOIRES&amp;ADDRESS('PR-tampon'!$E476,COLUMN(REFERENCEMENT_ACCESSOIRES[[#Headers],[PRODUITS D''ETANCHEITE]])))=0,"",INDIRECT(NOM_FR_ACCESSOIRES&amp;ADDRESS('PR-tampon'!$E476,COLUMN(REFERENCEMENT_ACCESSOIRES[[#Headers],[PRODUITS D''ETANCHEITE]]))))))</f>
        <v/>
      </c>
      <c r="N510" s="30" t="str">
        <f ca="1">IF('PR-tampon'!$E476="","",IF('PR-tampon'!$E476=0,"",INDIRECT(NOM_FR_ACCESSOIRES&amp;ADDRESS('PR-tampon'!$E476,COLUMN(REFERENCEMENT_ACCESSOIRES[[#Headers],[CHAPE OU MORTIER VISE]])))))</f>
        <v/>
      </c>
      <c r="O510" s="30" t="str">
        <f ca="1">IF('PR-tampon'!$E476="","",IF('PR-tampon'!$E476=0,"",IF(INDIRECT(NOM_FR_ACCESSOIRES&amp;ADDRESS('PR-tampon'!$E476,COLUMN(REFERENCEMENT_ACCESSOIRES[[#Headers],[RESULTAT TYPE ISOLANT]])))=0,"",INDIRECT(NOM_FR_ACCESSOIRES&amp;ADDRESS('PR-tampon'!$E476,COLUMN(REFERENCEMENT_ACCESSOIRES[[#Headers],[RESULTAT TYPE ISOLANT]]))))))</f>
        <v/>
      </c>
    </row>
    <row r="511" spans="2:15" ht="70.150000000000006" customHeight="1" x14ac:dyDescent="0.25">
      <c r="B511" s="8" t="str">
        <f ca="1">IF('PR-tampon'!E477="","",IF('PR-tampon'!E477=0,"",INDIRECT(NOM_FR_ACCESSOIRES&amp;ADDRESS('PR-tampon'!$E477,COLUMN(REFERENCEMENT_ACCESSOIRES[[#Headers],[DATE REFERENCEMENT]])))))</f>
        <v/>
      </c>
      <c r="C511" s="2" t="str">
        <f ca="1">IF('PR-tampon'!E477="","",IF('PR-tampon'!E477=0,"",INDIRECT(NOM_FR_ACCESSOIRES&amp;ADDRESS('PR-tampon'!$E477,COLUMN(REFERENCEMENT_ACCESSOIRES[[#Headers],[TYPE DE PROCEDE]])))))</f>
        <v/>
      </c>
      <c r="D511" s="2" t="str">
        <f ca="1">IF('PR-tampon'!E477="","",IF('PR-tampon'!E477=0,"",INDIRECT(NOM_FR_ACCESSOIRES&amp;ADDRESS('PR-tampon'!$E477,COLUMN(REFERENCEMENT_ACCESSOIRES[[#Headers],[NOM COMMERCIAL DU PROCEDE]])))))</f>
        <v/>
      </c>
      <c r="E511" s="2" t="str">
        <f ca="1">IF('PR-tampon'!E477="","",IF('PR-tampon'!E477=0,"",INDIRECT(NOM_FR_ACCESSOIRES&amp;ADDRESS('PR-tampon'!$E477,COLUMN(REFERENCEMENT_ACCESSOIRES[[#Headers],[FABRICANT/TITULAIRE]])))))</f>
        <v/>
      </c>
      <c r="F511" s="2" t="str">
        <f ca="1">IF('PR-tampon'!E477="","",IF('PR-tampon'!E477=0,"",INDIRECT(NOM_FR_ACCESSOIRES&amp;ADDRESS('PR-tampon'!$E477,COLUMN(REFERENCEMENT_ACCESSOIRES[[#Headers],[TYPE DE DOCUMENT DE REFERENCE]])))))</f>
        <v/>
      </c>
      <c r="G511" s="2" t="str">
        <f ca="1">IF('PR-tampon'!E477="","",IF('PR-tampon'!E477=0,"",INDIRECT(NOM_FR_ACCESSOIRES&amp;ADDRESS('PR-tampon'!$E477,COLUMN(REFERENCEMENT_ACCESSOIRES[[#Headers],[REF]])))))</f>
        <v/>
      </c>
      <c r="H511" s="8" t="str">
        <f ca="1">IF('PR-tampon'!E477="","",IF('PR-tampon'!E477=0,"",INDIRECT(NOM_FR_ACCESSOIRES&amp;ADDRESS('PR-tampon'!$E477,COLUMN(REFERENCEMENT_ACCESSOIRES[[#Headers],[AVIS LIMITE AU]])))))</f>
        <v/>
      </c>
      <c r="I511" s="8" t="str">
        <f ca="1">IF('PR-tampon'!E477="","",IF('PR-tampon'!E477=0,"",INDIRECT(NOM_FR_ACCESSOIRES&amp;ADDRESS('PR-tampon'!$E477,COLUMN(REFERENCEMENT_ACCESSOIRES[[#Headers],[TC/TNC
dans le domaine d''emploi visé]])))))</f>
        <v/>
      </c>
      <c r="J511" s="30" t="str">
        <f ca="1">IF('PR-tampon'!E477="","",IF('PR-tampon'!E477=0,"",INDIRECT(NOM_FR_ACCESSOIRES&amp;ADDRESS('PR-tampon'!$E477,COLUMN(REFERENCEMENT_ACCESSOIRES[[#Headers],[TYPE DE POSE]])))))</f>
        <v/>
      </c>
      <c r="K511" s="30" t="str">
        <f ca="1">IF('PR-tampon'!E477="","",IF('PR-tampon'!E477=0,"",IF(INDIRECT(NOM_FR_ACCESSOIRES&amp;ADDRESS('PR-tampon'!$E477,COLUMN(REFERENCEMENT_ACCESSOIRES[[#Headers],[OBSERVATIONS SUR DOMAINE D''EMPLOI]])))=0,"",INDIRECT(NOM_FR_ACCESSOIRES&amp;ADDRESS('PR-tampon'!$E477,COLUMN(REFERENCEMENT_ACCESSOIRES[[#Headers],[OBSERVATIONS SUR DOMAINE D''EMPLOI]]))))))</f>
        <v/>
      </c>
      <c r="L511" s="30" t="str">
        <f ca="1">IF('PR-tampon'!$E477="","",IF('PR-tampon'!$E477=0,"",INDIRECT(NOM_FR_ACCESSOIRES&amp;ADDRESS('PR-tampon'!$E477,COLUMN(REFERENCEMENT_ACCESSOIRES[[#Headers],[REVETEMENT VISE]])))))</f>
        <v/>
      </c>
      <c r="M511" s="30" t="str">
        <f ca="1">IF('PR-tampon'!$E477="","",IF('PR-tampon'!$E477=0,"",IF(INDIRECT(NOM_FR_ACCESSOIRES&amp;ADDRESS('PR-tampon'!$E477,COLUMN(REFERENCEMENT_ACCESSOIRES[[#Headers],[PRODUITS D''ETANCHEITE]])))=0,"",INDIRECT(NOM_FR_ACCESSOIRES&amp;ADDRESS('PR-tampon'!$E477,COLUMN(REFERENCEMENT_ACCESSOIRES[[#Headers],[PRODUITS D''ETANCHEITE]]))))))</f>
        <v/>
      </c>
      <c r="N511" s="30" t="str">
        <f ca="1">IF('PR-tampon'!$E477="","",IF('PR-tampon'!$E477=0,"",INDIRECT(NOM_FR_ACCESSOIRES&amp;ADDRESS('PR-tampon'!$E477,COLUMN(REFERENCEMENT_ACCESSOIRES[[#Headers],[CHAPE OU MORTIER VISE]])))))</f>
        <v/>
      </c>
      <c r="O511" s="30" t="str">
        <f ca="1">IF('PR-tampon'!$E477="","",IF('PR-tampon'!$E477=0,"",IF(INDIRECT(NOM_FR_ACCESSOIRES&amp;ADDRESS('PR-tampon'!$E477,COLUMN(REFERENCEMENT_ACCESSOIRES[[#Headers],[RESULTAT TYPE ISOLANT]])))=0,"",INDIRECT(NOM_FR_ACCESSOIRES&amp;ADDRESS('PR-tampon'!$E477,COLUMN(REFERENCEMENT_ACCESSOIRES[[#Headers],[RESULTAT TYPE ISOLANT]]))))))</f>
        <v/>
      </c>
    </row>
    <row r="512" spans="2:15" ht="70.150000000000006" customHeight="1" x14ac:dyDescent="0.25">
      <c r="B512" s="8" t="str">
        <f ca="1">IF('PR-tampon'!E478="","",IF('PR-tampon'!E478=0,"",INDIRECT(NOM_FR_ACCESSOIRES&amp;ADDRESS('PR-tampon'!$E478,COLUMN(REFERENCEMENT_ACCESSOIRES[[#Headers],[DATE REFERENCEMENT]])))))</f>
        <v/>
      </c>
      <c r="C512" s="2" t="str">
        <f ca="1">IF('PR-tampon'!E478="","",IF('PR-tampon'!E478=0,"",INDIRECT(NOM_FR_ACCESSOIRES&amp;ADDRESS('PR-tampon'!$E478,COLUMN(REFERENCEMENT_ACCESSOIRES[[#Headers],[TYPE DE PROCEDE]])))))</f>
        <v/>
      </c>
      <c r="D512" s="2" t="str">
        <f ca="1">IF('PR-tampon'!E478="","",IF('PR-tampon'!E478=0,"",INDIRECT(NOM_FR_ACCESSOIRES&amp;ADDRESS('PR-tampon'!$E478,COLUMN(REFERENCEMENT_ACCESSOIRES[[#Headers],[NOM COMMERCIAL DU PROCEDE]])))))</f>
        <v/>
      </c>
      <c r="E512" s="2" t="str">
        <f ca="1">IF('PR-tampon'!E478="","",IF('PR-tampon'!E478=0,"",INDIRECT(NOM_FR_ACCESSOIRES&amp;ADDRESS('PR-tampon'!$E478,COLUMN(REFERENCEMENT_ACCESSOIRES[[#Headers],[FABRICANT/TITULAIRE]])))))</f>
        <v/>
      </c>
      <c r="F512" s="2" t="str">
        <f ca="1">IF('PR-tampon'!E478="","",IF('PR-tampon'!E478=0,"",INDIRECT(NOM_FR_ACCESSOIRES&amp;ADDRESS('PR-tampon'!$E478,COLUMN(REFERENCEMENT_ACCESSOIRES[[#Headers],[TYPE DE DOCUMENT DE REFERENCE]])))))</f>
        <v/>
      </c>
      <c r="G512" s="2" t="str">
        <f ca="1">IF('PR-tampon'!E478="","",IF('PR-tampon'!E478=0,"",INDIRECT(NOM_FR_ACCESSOIRES&amp;ADDRESS('PR-tampon'!$E478,COLUMN(REFERENCEMENT_ACCESSOIRES[[#Headers],[REF]])))))</f>
        <v/>
      </c>
      <c r="H512" s="8" t="str">
        <f ca="1">IF('PR-tampon'!E478="","",IF('PR-tampon'!E478=0,"",INDIRECT(NOM_FR_ACCESSOIRES&amp;ADDRESS('PR-tampon'!$E478,COLUMN(REFERENCEMENT_ACCESSOIRES[[#Headers],[AVIS LIMITE AU]])))))</f>
        <v/>
      </c>
      <c r="I512" s="8" t="str">
        <f ca="1">IF('PR-tampon'!E478="","",IF('PR-tampon'!E478=0,"",INDIRECT(NOM_FR_ACCESSOIRES&amp;ADDRESS('PR-tampon'!$E478,COLUMN(REFERENCEMENT_ACCESSOIRES[[#Headers],[TC/TNC
dans le domaine d''emploi visé]])))))</f>
        <v/>
      </c>
      <c r="J512" s="30" t="str">
        <f ca="1">IF('PR-tampon'!E478="","",IF('PR-tampon'!E478=0,"",INDIRECT(NOM_FR_ACCESSOIRES&amp;ADDRESS('PR-tampon'!$E478,COLUMN(REFERENCEMENT_ACCESSOIRES[[#Headers],[TYPE DE POSE]])))))</f>
        <v/>
      </c>
      <c r="K512" s="30" t="str">
        <f ca="1">IF('PR-tampon'!E478="","",IF('PR-tampon'!E478=0,"",IF(INDIRECT(NOM_FR_ACCESSOIRES&amp;ADDRESS('PR-tampon'!$E478,COLUMN(REFERENCEMENT_ACCESSOIRES[[#Headers],[OBSERVATIONS SUR DOMAINE D''EMPLOI]])))=0,"",INDIRECT(NOM_FR_ACCESSOIRES&amp;ADDRESS('PR-tampon'!$E478,COLUMN(REFERENCEMENT_ACCESSOIRES[[#Headers],[OBSERVATIONS SUR DOMAINE D''EMPLOI]]))))))</f>
        <v/>
      </c>
      <c r="L512" s="30" t="str">
        <f ca="1">IF('PR-tampon'!$E478="","",IF('PR-tampon'!$E478=0,"",INDIRECT(NOM_FR_ACCESSOIRES&amp;ADDRESS('PR-tampon'!$E478,COLUMN(REFERENCEMENT_ACCESSOIRES[[#Headers],[REVETEMENT VISE]])))))</f>
        <v/>
      </c>
      <c r="M512" s="30" t="str">
        <f ca="1">IF('PR-tampon'!$E478="","",IF('PR-tampon'!$E478=0,"",IF(INDIRECT(NOM_FR_ACCESSOIRES&amp;ADDRESS('PR-tampon'!$E478,COLUMN(REFERENCEMENT_ACCESSOIRES[[#Headers],[PRODUITS D''ETANCHEITE]])))=0,"",INDIRECT(NOM_FR_ACCESSOIRES&amp;ADDRESS('PR-tampon'!$E478,COLUMN(REFERENCEMENT_ACCESSOIRES[[#Headers],[PRODUITS D''ETANCHEITE]]))))))</f>
        <v/>
      </c>
      <c r="N512" s="30" t="str">
        <f ca="1">IF('PR-tampon'!$E478="","",IF('PR-tampon'!$E478=0,"",INDIRECT(NOM_FR_ACCESSOIRES&amp;ADDRESS('PR-tampon'!$E478,COLUMN(REFERENCEMENT_ACCESSOIRES[[#Headers],[CHAPE OU MORTIER VISE]])))))</f>
        <v/>
      </c>
      <c r="O512" s="30" t="str">
        <f ca="1">IF('PR-tampon'!$E478="","",IF('PR-tampon'!$E478=0,"",IF(INDIRECT(NOM_FR_ACCESSOIRES&amp;ADDRESS('PR-tampon'!$E478,COLUMN(REFERENCEMENT_ACCESSOIRES[[#Headers],[RESULTAT TYPE ISOLANT]])))=0,"",INDIRECT(NOM_FR_ACCESSOIRES&amp;ADDRESS('PR-tampon'!$E478,COLUMN(REFERENCEMENT_ACCESSOIRES[[#Headers],[RESULTAT TYPE ISOLANT]]))))))</f>
        <v/>
      </c>
    </row>
    <row r="513" spans="2:15" ht="70.150000000000006" customHeight="1" x14ac:dyDescent="0.25">
      <c r="B513" s="8" t="str">
        <f ca="1">IF('PR-tampon'!E479="","",IF('PR-tampon'!E479=0,"",INDIRECT(NOM_FR_ACCESSOIRES&amp;ADDRESS('PR-tampon'!$E479,COLUMN(REFERENCEMENT_ACCESSOIRES[[#Headers],[DATE REFERENCEMENT]])))))</f>
        <v/>
      </c>
      <c r="C513" s="2" t="str">
        <f ca="1">IF('PR-tampon'!E479="","",IF('PR-tampon'!E479=0,"",INDIRECT(NOM_FR_ACCESSOIRES&amp;ADDRESS('PR-tampon'!$E479,COLUMN(REFERENCEMENT_ACCESSOIRES[[#Headers],[TYPE DE PROCEDE]])))))</f>
        <v/>
      </c>
      <c r="D513" s="2" t="str">
        <f ca="1">IF('PR-tampon'!E479="","",IF('PR-tampon'!E479=0,"",INDIRECT(NOM_FR_ACCESSOIRES&amp;ADDRESS('PR-tampon'!$E479,COLUMN(REFERENCEMENT_ACCESSOIRES[[#Headers],[NOM COMMERCIAL DU PROCEDE]])))))</f>
        <v/>
      </c>
      <c r="E513" s="2" t="str">
        <f ca="1">IF('PR-tampon'!E479="","",IF('PR-tampon'!E479=0,"",INDIRECT(NOM_FR_ACCESSOIRES&amp;ADDRESS('PR-tampon'!$E479,COLUMN(REFERENCEMENT_ACCESSOIRES[[#Headers],[FABRICANT/TITULAIRE]])))))</f>
        <v/>
      </c>
      <c r="F513" s="2" t="str">
        <f ca="1">IF('PR-tampon'!E479="","",IF('PR-tampon'!E479=0,"",INDIRECT(NOM_FR_ACCESSOIRES&amp;ADDRESS('PR-tampon'!$E479,COLUMN(REFERENCEMENT_ACCESSOIRES[[#Headers],[TYPE DE DOCUMENT DE REFERENCE]])))))</f>
        <v/>
      </c>
      <c r="G513" s="2" t="str">
        <f ca="1">IF('PR-tampon'!E479="","",IF('PR-tampon'!E479=0,"",INDIRECT(NOM_FR_ACCESSOIRES&amp;ADDRESS('PR-tampon'!$E479,COLUMN(REFERENCEMENT_ACCESSOIRES[[#Headers],[REF]])))))</f>
        <v/>
      </c>
      <c r="H513" s="8" t="str">
        <f ca="1">IF('PR-tampon'!E479="","",IF('PR-tampon'!E479=0,"",INDIRECT(NOM_FR_ACCESSOIRES&amp;ADDRESS('PR-tampon'!$E479,COLUMN(REFERENCEMENT_ACCESSOIRES[[#Headers],[AVIS LIMITE AU]])))))</f>
        <v/>
      </c>
      <c r="I513" s="8" t="str">
        <f ca="1">IF('PR-tampon'!E479="","",IF('PR-tampon'!E479=0,"",INDIRECT(NOM_FR_ACCESSOIRES&amp;ADDRESS('PR-tampon'!$E479,COLUMN(REFERENCEMENT_ACCESSOIRES[[#Headers],[TC/TNC
dans le domaine d''emploi visé]])))))</f>
        <v/>
      </c>
      <c r="J513" s="30" t="str">
        <f ca="1">IF('PR-tampon'!E479="","",IF('PR-tampon'!E479=0,"",INDIRECT(NOM_FR_ACCESSOIRES&amp;ADDRESS('PR-tampon'!$E479,COLUMN(REFERENCEMENT_ACCESSOIRES[[#Headers],[TYPE DE POSE]])))))</f>
        <v/>
      </c>
      <c r="K513" s="30" t="str">
        <f ca="1">IF('PR-tampon'!E479="","",IF('PR-tampon'!E479=0,"",IF(INDIRECT(NOM_FR_ACCESSOIRES&amp;ADDRESS('PR-tampon'!$E479,COLUMN(REFERENCEMENT_ACCESSOIRES[[#Headers],[OBSERVATIONS SUR DOMAINE D''EMPLOI]])))=0,"",INDIRECT(NOM_FR_ACCESSOIRES&amp;ADDRESS('PR-tampon'!$E479,COLUMN(REFERENCEMENT_ACCESSOIRES[[#Headers],[OBSERVATIONS SUR DOMAINE D''EMPLOI]]))))))</f>
        <v/>
      </c>
      <c r="L513" s="30" t="str">
        <f ca="1">IF('PR-tampon'!$E479="","",IF('PR-tampon'!$E479=0,"",INDIRECT(NOM_FR_ACCESSOIRES&amp;ADDRESS('PR-tampon'!$E479,COLUMN(REFERENCEMENT_ACCESSOIRES[[#Headers],[REVETEMENT VISE]])))))</f>
        <v/>
      </c>
      <c r="M513" s="30" t="str">
        <f ca="1">IF('PR-tampon'!$E479="","",IF('PR-tampon'!$E479=0,"",IF(INDIRECT(NOM_FR_ACCESSOIRES&amp;ADDRESS('PR-tampon'!$E479,COLUMN(REFERENCEMENT_ACCESSOIRES[[#Headers],[PRODUITS D''ETANCHEITE]])))=0,"",INDIRECT(NOM_FR_ACCESSOIRES&amp;ADDRESS('PR-tampon'!$E479,COLUMN(REFERENCEMENT_ACCESSOIRES[[#Headers],[PRODUITS D''ETANCHEITE]]))))))</f>
        <v/>
      </c>
      <c r="N513" s="30" t="str">
        <f ca="1">IF('PR-tampon'!$E479="","",IF('PR-tampon'!$E479=0,"",INDIRECT(NOM_FR_ACCESSOIRES&amp;ADDRESS('PR-tampon'!$E479,COLUMN(REFERENCEMENT_ACCESSOIRES[[#Headers],[CHAPE OU MORTIER VISE]])))))</f>
        <v/>
      </c>
      <c r="O513" s="30" t="str">
        <f ca="1">IF('PR-tampon'!$E479="","",IF('PR-tampon'!$E479=0,"",IF(INDIRECT(NOM_FR_ACCESSOIRES&amp;ADDRESS('PR-tampon'!$E479,COLUMN(REFERENCEMENT_ACCESSOIRES[[#Headers],[RESULTAT TYPE ISOLANT]])))=0,"",INDIRECT(NOM_FR_ACCESSOIRES&amp;ADDRESS('PR-tampon'!$E479,COLUMN(REFERENCEMENT_ACCESSOIRES[[#Headers],[RESULTAT TYPE ISOLANT]]))))))</f>
        <v/>
      </c>
    </row>
    <row r="514" spans="2:15" ht="70.150000000000006" customHeight="1" x14ac:dyDescent="0.25">
      <c r="B514" s="8" t="str">
        <f ca="1">IF('PR-tampon'!E480="","",IF('PR-tampon'!E480=0,"",INDIRECT(NOM_FR_ACCESSOIRES&amp;ADDRESS('PR-tampon'!$E480,COLUMN(REFERENCEMENT_ACCESSOIRES[[#Headers],[DATE REFERENCEMENT]])))))</f>
        <v/>
      </c>
      <c r="C514" s="2" t="str">
        <f ca="1">IF('PR-tampon'!E480="","",IF('PR-tampon'!E480=0,"",INDIRECT(NOM_FR_ACCESSOIRES&amp;ADDRESS('PR-tampon'!$E480,COLUMN(REFERENCEMENT_ACCESSOIRES[[#Headers],[TYPE DE PROCEDE]])))))</f>
        <v/>
      </c>
      <c r="D514" s="2" t="str">
        <f ca="1">IF('PR-tampon'!E480="","",IF('PR-tampon'!E480=0,"",INDIRECT(NOM_FR_ACCESSOIRES&amp;ADDRESS('PR-tampon'!$E480,COLUMN(REFERENCEMENT_ACCESSOIRES[[#Headers],[NOM COMMERCIAL DU PROCEDE]])))))</f>
        <v/>
      </c>
      <c r="E514" s="2" t="str">
        <f ca="1">IF('PR-tampon'!E480="","",IF('PR-tampon'!E480=0,"",INDIRECT(NOM_FR_ACCESSOIRES&amp;ADDRESS('PR-tampon'!$E480,COLUMN(REFERENCEMENT_ACCESSOIRES[[#Headers],[FABRICANT/TITULAIRE]])))))</f>
        <v/>
      </c>
      <c r="F514" s="2" t="str">
        <f ca="1">IF('PR-tampon'!E480="","",IF('PR-tampon'!E480=0,"",INDIRECT(NOM_FR_ACCESSOIRES&amp;ADDRESS('PR-tampon'!$E480,COLUMN(REFERENCEMENT_ACCESSOIRES[[#Headers],[TYPE DE DOCUMENT DE REFERENCE]])))))</f>
        <v/>
      </c>
      <c r="G514" s="2" t="str">
        <f ca="1">IF('PR-tampon'!E480="","",IF('PR-tampon'!E480=0,"",INDIRECT(NOM_FR_ACCESSOIRES&amp;ADDRESS('PR-tampon'!$E480,COLUMN(REFERENCEMENT_ACCESSOIRES[[#Headers],[REF]])))))</f>
        <v/>
      </c>
      <c r="H514" s="8" t="str">
        <f ca="1">IF('PR-tampon'!E480="","",IF('PR-tampon'!E480=0,"",INDIRECT(NOM_FR_ACCESSOIRES&amp;ADDRESS('PR-tampon'!$E480,COLUMN(REFERENCEMENT_ACCESSOIRES[[#Headers],[AVIS LIMITE AU]])))))</f>
        <v/>
      </c>
      <c r="I514" s="8" t="str">
        <f ca="1">IF('PR-tampon'!E480="","",IF('PR-tampon'!E480=0,"",INDIRECT(NOM_FR_ACCESSOIRES&amp;ADDRESS('PR-tampon'!$E480,COLUMN(REFERENCEMENT_ACCESSOIRES[[#Headers],[TC/TNC
dans le domaine d''emploi visé]])))))</f>
        <v/>
      </c>
      <c r="J514" s="30" t="str">
        <f ca="1">IF('PR-tampon'!E480="","",IF('PR-tampon'!E480=0,"",INDIRECT(NOM_FR_ACCESSOIRES&amp;ADDRESS('PR-tampon'!$E480,COLUMN(REFERENCEMENT_ACCESSOIRES[[#Headers],[TYPE DE POSE]])))))</f>
        <v/>
      </c>
      <c r="K514" s="30" t="str">
        <f ca="1">IF('PR-tampon'!E480="","",IF('PR-tampon'!E480=0,"",IF(INDIRECT(NOM_FR_ACCESSOIRES&amp;ADDRESS('PR-tampon'!$E480,COLUMN(REFERENCEMENT_ACCESSOIRES[[#Headers],[OBSERVATIONS SUR DOMAINE D''EMPLOI]])))=0,"",INDIRECT(NOM_FR_ACCESSOIRES&amp;ADDRESS('PR-tampon'!$E480,COLUMN(REFERENCEMENT_ACCESSOIRES[[#Headers],[OBSERVATIONS SUR DOMAINE D''EMPLOI]]))))))</f>
        <v/>
      </c>
      <c r="L514" s="30" t="str">
        <f ca="1">IF('PR-tampon'!$E480="","",IF('PR-tampon'!$E480=0,"",INDIRECT(NOM_FR_ACCESSOIRES&amp;ADDRESS('PR-tampon'!$E480,COLUMN(REFERENCEMENT_ACCESSOIRES[[#Headers],[REVETEMENT VISE]])))))</f>
        <v/>
      </c>
      <c r="M514" s="30" t="str">
        <f ca="1">IF('PR-tampon'!$E480="","",IF('PR-tampon'!$E480=0,"",IF(INDIRECT(NOM_FR_ACCESSOIRES&amp;ADDRESS('PR-tampon'!$E480,COLUMN(REFERENCEMENT_ACCESSOIRES[[#Headers],[PRODUITS D''ETANCHEITE]])))=0,"",INDIRECT(NOM_FR_ACCESSOIRES&amp;ADDRESS('PR-tampon'!$E480,COLUMN(REFERENCEMENT_ACCESSOIRES[[#Headers],[PRODUITS D''ETANCHEITE]]))))))</f>
        <v/>
      </c>
      <c r="N514" s="30" t="str">
        <f ca="1">IF('PR-tampon'!$E480="","",IF('PR-tampon'!$E480=0,"",INDIRECT(NOM_FR_ACCESSOIRES&amp;ADDRESS('PR-tampon'!$E480,COLUMN(REFERENCEMENT_ACCESSOIRES[[#Headers],[CHAPE OU MORTIER VISE]])))))</f>
        <v/>
      </c>
      <c r="O514" s="30" t="str">
        <f ca="1">IF('PR-tampon'!$E480="","",IF('PR-tampon'!$E480=0,"",IF(INDIRECT(NOM_FR_ACCESSOIRES&amp;ADDRESS('PR-tampon'!$E480,COLUMN(REFERENCEMENT_ACCESSOIRES[[#Headers],[RESULTAT TYPE ISOLANT]])))=0,"",INDIRECT(NOM_FR_ACCESSOIRES&amp;ADDRESS('PR-tampon'!$E480,COLUMN(REFERENCEMENT_ACCESSOIRES[[#Headers],[RESULTAT TYPE ISOLANT]]))))))</f>
        <v/>
      </c>
    </row>
    <row r="515" spans="2:15" ht="70.150000000000006" customHeight="1" x14ac:dyDescent="0.25">
      <c r="B515" s="8" t="str">
        <f ca="1">IF('PR-tampon'!E481="","",IF('PR-tampon'!E481=0,"",INDIRECT(NOM_FR_ACCESSOIRES&amp;ADDRESS('PR-tampon'!$E481,COLUMN(REFERENCEMENT_ACCESSOIRES[[#Headers],[DATE REFERENCEMENT]])))))</f>
        <v/>
      </c>
      <c r="C515" s="2" t="str">
        <f ca="1">IF('PR-tampon'!E481="","",IF('PR-tampon'!E481=0,"",INDIRECT(NOM_FR_ACCESSOIRES&amp;ADDRESS('PR-tampon'!$E481,COLUMN(REFERENCEMENT_ACCESSOIRES[[#Headers],[TYPE DE PROCEDE]])))))</f>
        <v/>
      </c>
      <c r="D515" s="2" t="str">
        <f ca="1">IF('PR-tampon'!E481="","",IF('PR-tampon'!E481=0,"",INDIRECT(NOM_FR_ACCESSOIRES&amp;ADDRESS('PR-tampon'!$E481,COLUMN(REFERENCEMENT_ACCESSOIRES[[#Headers],[NOM COMMERCIAL DU PROCEDE]])))))</f>
        <v/>
      </c>
      <c r="E515" s="2" t="str">
        <f ca="1">IF('PR-tampon'!E481="","",IF('PR-tampon'!E481=0,"",INDIRECT(NOM_FR_ACCESSOIRES&amp;ADDRESS('PR-tampon'!$E481,COLUMN(REFERENCEMENT_ACCESSOIRES[[#Headers],[FABRICANT/TITULAIRE]])))))</f>
        <v/>
      </c>
      <c r="F515" s="2" t="str">
        <f ca="1">IF('PR-tampon'!E481="","",IF('PR-tampon'!E481=0,"",INDIRECT(NOM_FR_ACCESSOIRES&amp;ADDRESS('PR-tampon'!$E481,COLUMN(REFERENCEMENT_ACCESSOIRES[[#Headers],[TYPE DE DOCUMENT DE REFERENCE]])))))</f>
        <v/>
      </c>
      <c r="G515" s="2" t="str">
        <f ca="1">IF('PR-tampon'!E481="","",IF('PR-tampon'!E481=0,"",INDIRECT(NOM_FR_ACCESSOIRES&amp;ADDRESS('PR-tampon'!$E481,COLUMN(REFERENCEMENT_ACCESSOIRES[[#Headers],[REF]])))))</f>
        <v/>
      </c>
      <c r="H515" s="8" t="str">
        <f ca="1">IF('PR-tampon'!E481="","",IF('PR-tampon'!E481=0,"",INDIRECT(NOM_FR_ACCESSOIRES&amp;ADDRESS('PR-tampon'!$E481,COLUMN(REFERENCEMENT_ACCESSOIRES[[#Headers],[AVIS LIMITE AU]])))))</f>
        <v/>
      </c>
      <c r="I515" s="8" t="str">
        <f ca="1">IF('PR-tampon'!E481="","",IF('PR-tampon'!E481=0,"",INDIRECT(NOM_FR_ACCESSOIRES&amp;ADDRESS('PR-tampon'!$E481,COLUMN(REFERENCEMENT_ACCESSOIRES[[#Headers],[TC/TNC
dans le domaine d''emploi visé]])))))</f>
        <v/>
      </c>
      <c r="J515" s="30" t="str">
        <f ca="1">IF('PR-tampon'!E481="","",IF('PR-tampon'!E481=0,"",INDIRECT(NOM_FR_ACCESSOIRES&amp;ADDRESS('PR-tampon'!$E481,COLUMN(REFERENCEMENT_ACCESSOIRES[[#Headers],[TYPE DE POSE]])))))</f>
        <v/>
      </c>
      <c r="K515" s="30" t="str">
        <f ca="1">IF('PR-tampon'!E481="","",IF('PR-tampon'!E481=0,"",IF(INDIRECT(NOM_FR_ACCESSOIRES&amp;ADDRESS('PR-tampon'!$E481,COLUMN(REFERENCEMENT_ACCESSOIRES[[#Headers],[OBSERVATIONS SUR DOMAINE D''EMPLOI]])))=0,"",INDIRECT(NOM_FR_ACCESSOIRES&amp;ADDRESS('PR-tampon'!$E481,COLUMN(REFERENCEMENT_ACCESSOIRES[[#Headers],[OBSERVATIONS SUR DOMAINE D''EMPLOI]]))))))</f>
        <v/>
      </c>
      <c r="L515" s="30" t="str">
        <f ca="1">IF('PR-tampon'!$E481="","",IF('PR-tampon'!$E481=0,"",INDIRECT(NOM_FR_ACCESSOIRES&amp;ADDRESS('PR-tampon'!$E481,COLUMN(REFERENCEMENT_ACCESSOIRES[[#Headers],[REVETEMENT VISE]])))))</f>
        <v/>
      </c>
      <c r="M515" s="30" t="str">
        <f ca="1">IF('PR-tampon'!$E481="","",IF('PR-tampon'!$E481=0,"",IF(INDIRECT(NOM_FR_ACCESSOIRES&amp;ADDRESS('PR-tampon'!$E481,COLUMN(REFERENCEMENT_ACCESSOIRES[[#Headers],[PRODUITS D''ETANCHEITE]])))=0,"",INDIRECT(NOM_FR_ACCESSOIRES&amp;ADDRESS('PR-tampon'!$E481,COLUMN(REFERENCEMENT_ACCESSOIRES[[#Headers],[PRODUITS D''ETANCHEITE]]))))))</f>
        <v/>
      </c>
      <c r="N515" s="30" t="str">
        <f ca="1">IF('PR-tampon'!$E481="","",IF('PR-tampon'!$E481=0,"",INDIRECT(NOM_FR_ACCESSOIRES&amp;ADDRESS('PR-tampon'!$E481,COLUMN(REFERENCEMENT_ACCESSOIRES[[#Headers],[CHAPE OU MORTIER VISE]])))))</f>
        <v/>
      </c>
      <c r="O515" s="30" t="str">
        <f ca="1">IF('PR-tampon'!$E481="","",IF('PR-tampon'!$E481=0,"",IF(INDIRECT(NOM_FR_ACCESSOIRES&amp;ADDRESS('PR-tampon'!$E481,COLUMN(REFERENCEMENT_ACCESSOIRES[[#Headers],[RESULTAT TYPE ISOLANT]])))=0,"",INDIRECT(NOM_FR_ACCESSOIRES&amp;ADDRESS('PR-tampon'!$E481,COLUMN(REFERENCEMENT_ACCESSOIRES[[#Headers],[RESULTAT TYPE ISOLANT]]))))))</f>
        <v/>
      </c>
    </row>
    <row r="516" spans="2:15" ht="70.150000000000006" customHeight="1" x14ac:dyDescent="0.25">
      <c r="B516" s="8" t="str">
        <f ca="1">IF('PR-tampon'!E482="","",IF('PR-tampon'!E482=0,"",INDIRECT(NOM_FR_ACCESSOIRES&amp;ADDRESS('PR-tampon'!$E482,COLUMN(REFERENCEMENT_ACCESSOIRES[[#Headers],[DATE REFERENCEMENT]])))))</f>
        <v/>
      </c>
      <c r="C516" s="2" t="str">
        <f ca="1">IF('PR-tampon'!E482="","",IF('PR-tampon'!E482=0,"",INDIRECT(NOM_FR_ACCESSOIRES&amp;ADDRESS('PR-tampon'!$E482,COLUMN(REFERENCEMENT_ACCESSOIRES[[#Headers],[TYPE DE PROCEDE]])))))</f>
        <v/>
      </c>
      <c r="D516" s="2" t="str">
        <f ca="1">IF('PR-tampon'!E482="","",IF('PR-tampon'!E482=0,"",INDIRECT(NOM_FR_ACCESSOIRES&amp;ADDRESS('PR-tampon'!$E482,COLUMN(REFERENCEMENT_ACCESSOIRES[[#Headers],[NOM COMMERCIAL DU PROCEDE]])))))</f>
        <v/>
      </c>
      <c r="E516" s="2" t="str">
        <f ca="1">IF('PR-tampon'!E482="","",IF('PR-tampon'!E482=0,"",INDIRECT(NOM_FR_ACCESSOIRES&amp;ADDRESS('PR-tampon'!$E482,COLUMN(REFERENCEMENT_ACCESSOIRES[[#Headers],[FABRICANT/TITULAIRE]])))))</f>
        <v/>
      </c>
      <c r="F516" s="2" t="str">
        <f ca="1">IF('PR-tampon'!E482="","",IF('PR-tampon'!E482=0,"",INDIRECT(NOM_FR_ACCESSOIRES&amp;ADDRESS('PR-tampon'!$E482,COLUMN(REFERENCEMENT_ACCESSOIRES[[#Headers],[TYPE DE DOCUMENT DE REFERENCE]])))))</f>
        <v/>
      </c>
      <c r="G516" s="2" t="str">
        <f ca="1">IF('PR-tampon'!E482="","",IF('PR-tampon'!E482=0,"",INDIRECT(NOM_FR_ACCESSOIRES&amp;ADDRESS('PR-tampon'!$E482,COLUMN(REFERENCEMENT_ACCESSOIRES[[#Headers],[REF]])))))</f>
        <v/>
      </c>
      <c r="H516" s="8" t="str">
        <f ca="1">IF('PR-tampon'!E482="","",IF('PR-tampon'!E482=0,"",INDIRECT(NOM_FR_ACCESSOIRES&amp;ADDRESS('PR-tampon'!$E482,COLUMN(REFERENCEMENT_ACCESSOIRES[[#Headers],[AVIS LIMITE AU]])))))</f>
        <v/>
      </c>
      <c r="I516" s="8" t="str">
        <f ca="1">IF('PR-tampon'!E482="","",IF('PR-tampon'!E482=0,"",INDIRECT(NOM_FR_ACCESSOIRES&amp;ADDRESS('PR-tampon'!$E482,COLUMN(REFERENCEMENT_ACCESSOIRES[[#Headers],[TC/TNC
dans le domaine d''emploi visé]])))))</f>
        <v/>
      </c>
      <c r="J516" s="30" t="str">
        <f ca="1">IF('PR-tampon'!E482="","",IF('PR-tampon'!E482=0,"",INDIRECT(NOM_FR_ACCESSOIRES&amp;ADDRESS('PR-tampon'!$E482,COLUMN(REFERENCEMENT_ACCESSOIRES[[#Headers],[TYPE DE POSE]])))))</f>
        <v/>
      </c>
      <c r="K516" s="30" t="str">
        <f ca="1">IF('PR-tampon'!E482="","",IF('PR-tampon'!E482=0,"",IF(INDIRECT(NOM_FR_ACCESSOIRES&amp;ADDRESS('PR-tampon'!$E482,COLUMN(REFERENCEMENT_ACCESSOIRES[[#Headers],[OBSERVATIONS SUR DOMAINE D''EMPLOI]])))=0,"",INDIRECT(NOM_FR_ACCESSOIRES&amp;ADDRESS('PR-tampon'!$E482,COLUMN(REFERENCEMENT_ACCESSOIRES[[#Headers],[OBSERVATIONS SUR DOMAINE D''EMPLOI]]))))))</f>
        <v/>
      </c>
      <c r="L516" s="30" t="str">
        <f ca="1">IF('PR-tampon'!$E482="","",IF('PR-tampon'!$E482=0,"",INDIRECT(NOM_FR_ACCESSOIRES&amp;ADDRESS('PR-tampon'!$E482,COLUMN(REFERENCEMENT_ACCESSOIRES[[#Headers],[REVETEMENT VISE]])))))</f>
        <v/>
      </c>
      <c r="M516" s="30" t="str">
        <f ca="1">IF('PR-tampon'!$E482="","",IF('PR-tampon'!$E482=0,"",IF(INDIRECT(NOM_FR_ACCESSOIRES&amp;ADDRESS('PR-tampon'!$E482,COLUMN(REFERENCEMENT_ACCESSOIRES[[#Headers],[PRODUITS D''ETANCHEITE]])))=0,"",INDIRECT(NOM_FR_ACCESSOIRES&amp;ADDRESS('PR-tampon'!$E482,COLUMN(REFERENCEMENT_ACCESSOIRES[[#Headers],[PRODUITS D''ETANCHEITE]]))))))</f>
        <v/>
      </c>
      <c r="N516" s="30" t="str">
        <f ca="1">IF('PR-tampon'!$E482="","",IF('PR-tampon'!$E482=0,"",INDIRECT(NOM_FR_ACCESSOIRES&amp;ADDRESS('PR-tampon'!$E482,COLUMN(REFERENCEMENT_ACCESSOIRES[[#Headers],[CHAPE OU MORTIER VISE]])))))</f>
        <v/>
      </c>
      <c r="O516" s="30" t="str">
        <f ca="1">IF('PR-tampon'!$E482="","",IF('PR-tampon'!$E482=0,"",IF(INDIRECT(NOM_FR_ACCESSOIRES&amp;ADDRESS('PR-tampon'!$E482,COLUMN(REFERENCEMENT_ACCESSOIRES[[#Headers],[RESULTAT TYPE ISOLANT]])))=0,"",INDIRECT(NOM_FR_ACCESSOIRES&amp;ADDRESS('PR-tampon'!$E482,COLUMN(REFERENCEMENT_ACCESSOIRES[[#Headers],[RESULTAT TYPE ISOLANT]]))))))</f>
        <v/>
      </c>
    </row>
    <row r="517" spans="2:15" ht="70.150000000000006" customHeight="1" x14ac:dyDescent="0.25">
      <c r="B517" s="8" t="str">
        <f ca="1">IF('PR-tampon'!E483="","",IF('PR-tampon'!E483=0,"",INDIRECT(NOM_FR_ACCESSOIRES&amp;ADDRESS('PR-tampon'!$E483,COLUMN(REFERENCEMENT_ACCESSOIRES[[#Headers],[DATE REFERENCEMENT]])))))</f>
        <v/>
      </c>
      <c r="C517" s="2" t="str">
        <f ca="1">IF('PR-tampon'!E483="","",IF('PR-tampon'!E483=0,"",INDIRECT(NOM_FR_ACCESSOIRES&amp;ADDRESS('PR-tampon'!$E483,COLUMN(REFERENCEMENT_ACCESSOIRES[[#Headers],[TYPE DE PROCEDE]])))))</f>
        <v/>
      </c>
      <c r="D517" s="2" t="str">
        <f ca="1">IF('PR-tampon'!E483="","",IF('PR-tampon'!E483=0,"",INDIRECT(NOM_FR_ACCESSOIRES&amp;ADDRESS('PR-tampon'!$E483,COLUMN(REFERENCEMENT_ACCESSOIRES[[#Headers],[NOM COMMERCIAL DU PROCEDE]])))))</f>
        <v/>
      </c>
      <c r="E517" s="2" t="str">
        <f ca="1">IF('PR-tampon'!E483="","",IF('PR-tampon'!E483=0,"",INDIRECT(NOM_FR_ACCESSOIRES&amp;ADDRESS('PR-tampon'!$E483,COLUMN(REFERENCEMENT_ACCESSOIRES[[#Headers],[FABRICANT/TITULAIRE]])))))</f>
        <v/>
      </c>
      <c r="F517" s="2" t="str">
        <f ca="1">IF('PR-tampon'!E483="","",IF('PR-tampon'!E483=0,"",INDIRECT(NOM_FR_ACCESSOIRES&amp;ADDRESS('PR-tampon'!$E483,COLUMN(REFERENCEMENT_ACCESSOIRES[[#Headers],[TYPE DE DOCUMENT DE REFERENCE]])))))</f>
        <v/>
      </c>
      <c r="G517" s="2" t="str">
        <f ca="1">IF('PR-tampon'!E483="","",IF('PR-tampon'!E483=0,"",INDIRECT(NOM_FR_ACCESSOIRES&amp;ADDRESS('PR-tampon'!$E483,COLUMN(REFERENCEMENT_ACCESSOIRES[[#Headers],[REF]])))))</f>
        <v/>
      </c>
      <c r="H517" s="8" t="str">
        <f ca="1">IF('PR-tampon'!E483="","",IF('PR-tampon'!E483=0,"",INDIRECT(NOM_FR_ACCESSOIRES&amp;ADDRESS('PR-tampon'!$E483,COLUMN(REFERENCEMENT_ACCESSOIRES[[#Headers],[AVIS LIMITE AU]])))))</f>
        <v/>
      </c>
      <c r="I517" s="8" t="str">
        <f ca="1">IF('PR-tampon'!E483="","",IF('PR-tampon'!E483=0,"",INDIRECT(NOM_FR_ACCESSOIRES&amp;ADDRESS('PR-tampon'!$E483,COLUMN(REFERENCEMENT_ACCESSOIRES[[#Headers],[TC/TNC
dans le domaine d''emploi visé]])))))</f>
        <v/>
      </c>
      <c r="J517" s="30" t="str">
        <f ca="1">IF('PR-tampon'!E483="","",IF('PR-tampon'!E483=0,"",INDIRECT(NOM_FR_ACCESSOIRES&amp;ADDRESS('PR-tampon'!$E483,COLUMN(REFERENCEMENT_ACCESSOIRES[[#Headers],[TYPE DE POSE]])))))</f>
        <v/>
      </c>
      <c r="K517" s="30" t="str">
        <f ca="1">IF('PR-tampon'!E483="","",IF('PR-tampon'!E483=0,"",IF(INDIRECT(NOM_FR_ACCESSOIRES&amp;ADDRESS('PR-tampon'!$E483,COLUMN(REFERENCEMENT_ACCESSOIRES[[#Headers],[OBSERVATIONS SUR DOMAINE D''EMPLOI]])))=0,"",INDIRECT(NOM_FR_ACCESSOIRES&amp;ADDRESS('PR-tampon'!$E483,COLUMN(REFERENCEMENT_ACCESSOIRES[[#Headers],[OBSERVATIONS SUR DOMAINE D''EMPLOI]]))))))</f>
        <v/>
      </c>
      <c r="L517" s="30" t="str">
        <f ca="1">IF('PR-tampon'!$E483="","",IF('PR-tampon'!$E483=0,"",INDIRECT(NOM_FR_ACCESSOIRES&amp;ADDRESS('PR-tampon'!$E483,COLUMN(REFERENCEMENT_ACCESSOIRES[[#Headers],[REVETEMENT VISE]])))))</f>
        <v/>
      </c>
      <c r="M517" s="30" t="str">
        <f ca="1">IF('PR-tampon'!$E483="","",IF('PR-tampon'!$E483=0,"",IF(INDIRECT(NOM_FR_ACCESSOIRES&amp;ADDRESS('PR-tampon'!$E483,COLUMN(REFERENCEMENT_ACCESSOIRES[[#Headers],[PRODUITS D''ETANCHEITE]])))=0,"",INDIRECT(NOM_FR_ACCESSOIRES&amp;ADDRESS('PR-tampon'!$E483,COLUMN(REFERENCEMENT_ACCESSOIRES[[#Headers],[PRODUITS D''ETANCHEITE]]))))))</f>
        <v/>
      </c>
      <c r="N517" s="30" t="str">
        <f ca="1">IF('PR-tampon'!$E483="","",IF('PR-tampon'!$E483=0,"",INDIRECT(NOM_FR_ACCESSOIRES&amp;ADDRESS('PR-tampon'!$E483,COLUMN(REFERENCEMENT_ACCESSOIRES[[#Headers],[CHAPE OU MORTIER VISE]])))))</f>
        <v/>
      </c>
      <c r="O517" s="30" t="str">
        <f ca="1">IF('PR-tampon'!$E483="","",IF('PR-tampon'!$E483=0,"",IF(INDIRECT(NOM_FR_ACCESSOIRES&amp;ADDRESS('PR-tampon'!$E483,COLUMN(REFERENCEMENT_ACCESSOIRES[[#Headers],[RESULTAT TYPE ISOLANT]])))=0,"",INDIRECT(NOM_FR_ACCESSOIRES&amp;ADDRESS('PR-tampon'!$E483,COLUMN(REFERENCEMENT_ACCESSOIRES[[#Headers],[RESULTAT TYPE ISOLANT]]))))))</f>
        <v/>
      </c>
    </row>
    <row r="518" spans="2:15" ht="70.150000000000006" customHeight="1" x14ac:dyDescent="0.25">
      <c r="B518" s="8" t="str">
        <f ca="1">IF('PR-tampon'!E484="","",IF('PR-tampon'!E484=0,"",INDIRECT(NOM_FR_ACCESSOIRES&amp;ADDRESS('PR-tampon'!$E484,COLUMN(REFERENCEMENT_ACCESSOIRES[[#Headers],[DATE REFERENCEMENT]])))))</f>
        <v/>
      </c>
      <c r="C518" s="2" t="str">
        <f ca="1">IF('PR-tampon'!E484="","",IF('PR-tampon'!E484=0,"",INDIRECT(NOM_FR_ACCESSOIRES&amp;ADDRESS('PR-tampon'!$E484,COLUMN(REFERENCEMENT_ACCESSOIRES[[#Headers],[TYPE DE PROCEDE]])))))</f>
        <v/>
      </c>
      <c r="D518" s="2" t="str">
        <f ca="1">IF('PR-tampon'!E484="","",IF('PR-tampon'!E484=0,"",INDIRECT(NOM_FR_ACCESSOIRES&amp;ADDRESS('PR-tampon'!$E484,COLUMN(REFERENCEMENT_ACCESSOIRES[[#Headers],[NOM COMMERCIAL DU PROCEDE]])))))</f>
        <v/>
      </c>
      <c r="E518" s="2" t="str">
        <f ca="1">IF('PR-tampon'!E484="","",IF('PR-tampon'!E484=0,"",INDIRECT(NOM_FR_ACCESSOIRES&amp;ADDRESS('PR-tampon'!$E484,COLUMN(REFERENCEMENT_ACCESSOIRES[[#Headers],[FABRICANT/TITULAIRE]])))))</f>
        <v/>
      </c>
      <c r="F518" s="2" t="str">
        <f ca="1">IF('PR-tampon'!E484="","",IF('PR-tampon'!E484=0,"",INDIRECT(NOM_FR_ACCESSOIRES&amp;ADDRESS('PR-tampon'!$E484,COLUMN(REFERENCEMENT_ACCESSOIRES[[#Headers],[TYPE DE DOCUMENT DE REFERENCE]])))))</f>
        <v/>
      </c>
      <c r="G518" s="2" t="str">
        <f ca="1">IF('PR-tampon'!E484="","",IF('PR-tampon'!E484=0,"",INDIRECT(NOM_FR_ACCESSOIRES&amp;ADDRESS('PR-tampon'!$E484,COLUMN(REFERENCEMENT_ACCESSOIRES[[#Headers],[REF]])))))</f>
        <v/>
      </c>
      <c r="H518" s="8" t="str">
        <f ca="1">IF('PR-tampon'!E484="","",IF('PR-tampon'!E484=0,"",INDIRECT(NOM_FR_ACCESSOIRES&amp;ADDRESS('PR-tampon'!$E484,COLUMN(REFERENCEMENT_ACCESSOIRES[[#Headers],[AVIS LIMITE AU]])))))</f>
        <v/>
      </c>
      <c r="I518" s="8" t="str">
        <f ca="1">IF('PR-tampon'!E484="","",IF('PR-tampon'!E484=0,"",INDIRECT(NOM_FR_ACCESSOIRES&amp;ADDRESS('PR-tampon'!$E484,COLUMN(REFERENCEMENT_ACCESSOIRES[[#Headers],[TC/TNC
dans le domaine d''emploi visé]])))))</f>
        <v/>
      </c>
      <c r="J518" s="30" t="str">
        <f ca="1">IF('PR-tampon'!E484="","",IF('PR-tampon'!E484=0,"",INDIRECT(NOM_FR_ACCESSOIRES&amp;ADDRESS('PR-tampon'!$E484,COLUMN(REFERENCEMENT_ACCESSOIRES[[#Headers],[TYPE DE POSE]])))))</f>
        <v/>
      </c>
      <c r="K518" s="30" t="str">
        <f ca="1">IF('PR-tampon'!E484="","",IF('PR-tampon'!E484=0,"",IF(INDIRECT(NOM_FR_ACCESSOIRES&amp;ADDRESS('PR-tampon'!$E484,COLUMN(REFERENCEMENT_ACCESSOIRES[[#Headers],[OBSERVATIONS SUR DOMAINE D''EMPLOI]])))=0,"",INDIRECT(NOM_FR_ACCESSOIRES&amp;ADDRESS('PR-tampon'!$E484,COLUMN(REFERENCEMENT_ACCESSOIRES[[#Headers],[OBSERVATIONS SUR DOMAINE D''EMPLOI]]))))))</f>
        <v/>
      </c>
      <c r="L518" s="30" t="str">
        <f ca="1">IF('PR-tampon'!$E484="","",IF('PR-tampon'!$E484=0,"",INDIRECT(NOM_FR_ACCESSOIRES&amp;ADDRESS('PR-tampon'!$E484,COLUMN(REFERENCEMENT_ACCESSOIRES[[#Headers],[REVETEMENT VISE]])))))</f>
        <v/>
      </c>
      <c r="M518" s="30" t="str">
        <f ca="1">IF('PR-tampon'!$E484="","",IF('PR-tampon'!$E484=0,"",IF(INDIRECT(NOM_FR_ACCESSOIRES&amp;ADDRESS('PR-tampon'!$E484,COLUMN(REFERENCEMENT_ACCESSOIRES[[#Headers],[PRODUITS D''ETANCHEITE]])))=0,"",INDIRECT(NOM_FR_ACCESSOIRES&amp;ADDRESS('PR-tampon'!$E484,COLUMN(REFERENCEMENT_ACCESSOIRES[[#Headers],[PRODUITS D''ETANCHEITE]]))))))</f>
        <v/>
      </c>
      <c r="N518" s="30" t="str">
        <f ca="1">IF('PR-tampon'!$E484="","",IF('PR-tampon'!$E484=0,"",INDIRECT(NOM_FR_ACCESSOIRES&amp;ADDRESS('PR-tampon'!$E484,COLUMN(REFERENCEMENT_ACCESSOIRES[[#Headers],[CHAPE OU MORTIER VISE]])))))</f>
        <v/>
      </c>
      <c r="O518" s="30" t="str">
        <f ca="1">IF('PR-tampon'!$E484="","",IF('PR-tampon'!$E484=0,"",IF(INDIRECT(NOM_FR_ACCESSOIRES&amp;ADDRESS('PR-tampon'!$E484,COLUMN(REFERENCEMENT_ACCESSOIRES[[#Headers],[RESULTAT TYPE ISOLANT]])))=0,"",INDIRECT(NOM_FR_ACCESSOIRES&amp;ADDRESS('PR-tampon'!$E484,COLUMN(REFERENCEMENT_ACCESSOIRES[[#Headers],[RESULTAT TYPE ISOLANT]]))))))</f>
        <v/>
      </c>
    </row>
    <row r="519" spans="2:15" ht="70.150000000000006" customHeight="1" x14ac:dyDescent="0.25">
      <c r="B519" s="8" t="str">
        <f ca="1">IF('PR-tampon'!E485="","",IF('PR-tampon'!E485=0,"",INDIRECT(NOM_FR_ACCESSOIRES&amp;ADDRESS('PR-tampon'!$E485,COLUMN(REFERENCEMENT_ACCESSOIRES[[#Headers],[DATE REFERENCEMENT]])))))</f>
        <v/>
      </c>
      <c r="C519" s="2" t="str">
        <f ca="1">IF('PR-tampon'!E485="","",IF('PR-tampon'!E485=0,"",INDIRECT(NOM_FR_ACCESSOIRES&amp;ADDRESS('PR-tampon'!$E485,COLUMN(REFERENCEMENT_ACCESSOIRES[[#Headers],[TYPE DE PROCEDE]])))))</f>
        <v/>
      </c>
      <c r="D519" s="2" t="str">
        <f ca="1">IF('PR-tampon'!E485="","",IF('PR-tampon'!E485=0,"",INDIRECT(NOM_FR_ACCESSOIRES&amp;ADDRESS('PR-tampon'!$E485,COLUMN(REFERENCEMENT_ACCESSOIRES[[#Headers],[NOM COMMERCIAL DU PROCEDE]])))))</f>
        <v/>
      </c>
      <c r="E519" s="2" t="str">
        <f ca="1">IF('PR-tampon'!E485="","",IF('PR-tampon'!E485=0,"",INDIRECT(NOM_FR_ACCESSOIRES&amp;ADDRESS('PR-tampon'!$E485,COLUMN(REFERENCEMENT_ACCESSOIRES[[#Headers],[FABRICANT/TITULAIRE]])))))</f>
        <v/>
      </c>
      <c r="F519" s="2" t="str">
        <f ca="1">IF('PR-tampon'!E485="","",IF('PR-tampon'!E485=0,"",INDIRECT(NOM_FR_ACCESSOIRES&amp;ADDRESS('PR-tampon'!$E485,COLUMN(REFERENCEMENT_ACCESSOIRES[[#Headers],[TYPE DE DOCUMENT DE REFERENCE]])))))</f>
        <v/>
      </c>
      <c r="G519" s="2" t="str">
        <f ca="1">IF('PR-tampon'!E485="","",IF('PR-tampon'!E485=0,"",INDIRECT(NOM_FR_ACCESSOIRES&amp;ADDRESS('PR-tampon'!$E485,COLUMN(REFERENCEMENT_ACCESSOIRES[[#Headers],[REF]])))))</f>
        <v/>
      </c>
      <c r="H519" s="8" t="str">
        <f ca="1">IF('PR-tampon'!E485="","",IF('PR-tampon'!E485=0,"",INDIRECT(NOM_FR_ACCESSOIRES&amp;ADDRESS('PR-tampon'!$E485,COLUMN(REFERENCEMENT_ACCESSOIRES[[#Headers],[AVIS LIMITE AU]])))))</f>
        <v/>
      </c>
      <c r="I519" s="8" t="str">
        <f ca="1">IF('PR-tampon'!E485="","",IF('PR-tampon'!E485=0,"",INDIRECT(NOM_FR_ACCESSOIRES&amp;ADDRESS('PR-tampon'!$E485,COLUMN(REFERENCEMENT_ACCESSOIRES[[#Headers],[TC/TNC
dans le domaine d''emploi visé]])))))</f>
        <v/>
      </c>
      <c r="J519" s="30" t="str">
        <f ca="1">IF('PR-tampon'!E485="","",IF('PR-tampon'!E485=0,"",INDIRECT(NOM_FR_ACCESSOIRES&amp;ADDRESS('PR-tampon'!$E485,COLUMN(REFERENCEMENT_ACCESSOIRES[[#Headers],[TYPE DE POSE]])))))</f>
        <v/>
      </c>
      <c r="K519" s="30" t="str">
        <f ca="1">IF('PR-tampon'!E485="","",IF('PR-tampon'!E485=0,"",IF(INDIRECT(NOM_FR_ACCESSOIRES&amp;ADDRESS('PR-tampon'!$E485,COLUMN(REFERENCEMENT_ACCESSOIRES[[#Headers],[OBSERVATIONS SUR DOMAINE D''EMPLOI]])))=0,"",INDIRECT(NOM_FR_ACCESSOIRES&amp;ADDRESS('PR-tampon'!$E485,COLUMN(REFERENCEMENT_ACCESSOIRES[[#Headers],[OBSERVATIONS SUR DOMAINE D''EMPLOI]]))))))</f>
        <v/>
      </c>
      <c r="L519" s="30" t="str">
        <f ca="1">IF('PR-tampon'!$E485="","",IF('PR-tampon'!$E485=0,"",INDIRECT(NOM_FR_ACCESSOIRES&amp;ADDRESS('PR-tampon'!$E485,COLUMN(REFERENCEMENT_ACCESSOIRES[[#Headers],[REVETEMENT VISE]])))))</f>
        <v/>
      </c>
      <c r="M519" s="30" t="str">
        <f ca="1">IF('PR-tampon'!$E485="","",IF('PR-tampon'!$E485=0,"",IF(INDIRECT(NOM_FR_ACCESSOIRES&amp;ADDRESS('PR-tampon'!$E485,COLUMN(REFERENCEMENT_ACCESSOIRES[[#Headers],[PRODUITS D''ETANCHEITE]])))=0,"",INDIRECT(NOM_FR_ACCESSOIRES&amp;ADDRESS('PR-tampon'!$E485,COLUMN(REFERENCEMENT_ACCESSOIRES[[#Headers],[PRODUITS D''ETANCHEITE]]))))))</f>
        <v/>
      </c>
      <c r="N519" s="30" t="str">
        <f ca="1">IF('PR-tampon'!$E485="","",IF('PR-tampon'!$E485=0,"",INDIRECT(NOM_FR_ACCESSOIRES&amp;ADDRESS('PR-tampon'!$E485,COLUMN(REFERENCEMENT_ACCESSOIRES[[#Headers],[CHAPE OU MORTIER VISE]])))))</f>
        <v/>
      </c>
      <c r="O519" s="30" t="str">
        <f ca="1">IF('PR-tampon'!$E485="","",IF('PR-tampon'!$E485=0,"",IF(INDIRECT(NOM_FR_ACCESSOIRES&amp;ADDRESS('PR-tampon'!$E485,COLUMN(REFERENCEMENT_ACCESSOIRES[[#Headers],[RESULTAT TYPE ISOLANT]])))=0,"",INDIRECT(NOM_FR_ACCESSOIRES&amp;ADDRESS('PR-tampon'!$E485,COLUMN(REFERENCEMENT_ACCESSOIRES[[#Headers],[RESULTAT TYPE ISOLANT]]))))))</f>
        <v/>
      </c>
    </row>
    <row r="520" spans="2:15" ht="70.150000000000006" customHeight="1" x14ac:dyDescent="0.25">
      <c r="B520" s="8" t="str">
        <f ca="1">IF('PR-tampon'!E486="","",IF('PR-tampon'!E486=0,"",INDIRECT(NOM_FR_ACCESSOIRES&amp;ADDRESS('PR-tampon'!$E486,COLUMN(REFERENCEMENT_ACCESSOIRES[[#Headers],[DATE REFERENCEMENT]])))))</f>
        <v/>
      </c>
      <c r="C520" s="2" t="str">
        <f ca="1">IF('PR-tampon'!E486="","",IF('PR-tampon'!E486=0,"",INDIRECT(NOM_FR_ACCESSOIRES&amp;ADDRESS('PR-tampon'!$E486,COLUMN(REFERENCEMENT_ACCESSOIRES[[#Headers],[TYPE DE PROCEDE]])))))</f>
        <v/>
      </c>
      <c r="D520" s="2" t="str">
        <f ca="1">IF('PR-tampon'!E486="","",IF('PR-tampon'!E486=0,"",INDIRECT(NOM_FR_ACCESSOIRES&amp;ADDRESS('PR-tampon'!$E486,COLUMN(REFERENCEMENT_ACCESSOIRES[[#Headers],[NOM COMMERCIAL DU PROCEDE]])))))</f>
        <v/>
      </c>
      <c r="E520" s="2" t="str">
        <f ca="1">IF('PR-tampon'!E486="","",IF('PR-tampon'!E486=0,"",INDIRECT(NOM_FR_ACCESSOIRES&amp;ADDRESS('PR-tampon'!$E486,COLUMN(REFERENCEMENT_ACCESSOIRES[[#Headers],[FABRICANT/TITULAIRE]])))))</f>
        <v/>
      </c>
      <c r="F520" s="2" t="str">
        <f ca="1">IF('PR-tampon'!E486="","",IF('PR-tampon'!E486=0,"",INDIRECT(NOM_FR_ACCESSOIRES&amp;ADDRESS('PR-tampon'!$E486,COLUMN(REFERENCEMENT_ACCESSOIRES[[#Headers],[TYPE DE DOCUMENT DE REFERENCE]])))))</f>
        <v/>
      </c>
      <c r="G520" s="2" t="str">
        <f ca="1">IF('PR-tampon'!E486="","",IF('PR-tampon'!E486=0,"",INDIRECT(NOM_FR_ACCESSOIRES&amp;ADDRESS('PR-tampon'!$E486,COLUMN(REFERENCEMENT_ACCESSOIRES[[#Headers],[REF]])))))</f>
        <v/>
      </c>
      <c r="H520" s="8" t="str">
        <f ca="1">IF('PR-tampon'!E486="","",IF('PR-tampon'!E486=0,"",INDIRECT(NOM_FR_ACCESSOIRES&amp;ADDRESS('PR-tampon'!$E486,COLUMN(REFERENCEMENT_ACCESSOIRES[[#Headers],[AVIS LIMITE AU]])))))</f>
        <v/>
      </c>
      <c r="I520" s="8" t="str">
        <f ca="1">IF('PR-tampon'!E486="","",IF('PR-tampon'!E486=0,"",INDIRECT(NOM_FR_ACCESSOIRES&amp;ADDRESS('PR-tampon'!$E486,COLUMN(REFERENCEMENT_ACCESSOIRES[[#Headers],[TC/TNC
dans le domaine d''emploi visé]])))))</f>
        <v/>
      </c>
      <c r="J520" s="30" t="str">
        <f ca="1">IF('PR-tampon'!E486="","",IF('PR-tampon'!E486=0,"",INDIRECT(NOM_FR_ACCESSOIRES&amp;ADDRESS('PR-tampon'!$E486,COLUMN(REFERENCEMENT_ACCESSOIRES[[#Headers],[TYPE DE POSE]])))))</f>
        <v/>
      </c>
      <c r="K520" s="30" t="str">
        <f ca="1">IF('PR-tampon'!E486="","",IF('PR-tampon'!E486=0,"",IF(INDIRECT(NOM_FR_ACCESSOIRES&amp;ADDRESS('PR-tampon'!$E486,COLUMN(REFERENCEMENT_ACCESSOIRES[[#Headers],[OBSERVATIONS SUR DOMAINE D''EMPLOI]])))=0,"",INDIRECT(NOM_FR_ACCESSOIRES&amp;ADDRESS('PR-tampon'!$E486,COLUMN(REFERENCEMENT_ACCESSOIRES[[#Headers],[OBSERVATIONS SUR DOMAINE D''EMPLOI]]))))))</f>
        <v/>
      </c>
      <c r="L520" s="30" t="str">
        <f ca="1">IF('PR-tampon'!$E486="","",IF('PR-tampon'!$E486=0,"",INDIRECT(NOM_FR_ACCESSOIRES&amp;ADDRESS('PR-tampon'!$E486,COLUMN(REFERENCEMENT_ACCESSOIRES[[#Headers],[REVETEMENT VISE]])))))</f>
        <v/>
      </c>
      <c r="M520" s="30" t="str">
        <f ca="1">IF('PR-tampon'!$E486="","",IF('PR-tampon'!$E486=0,"",IF(INDIRECT(NOM_FR_ACCESSOIRES&amp;ADDRESS('PR-tampon'!$E486,COLUMN(REFERENCEMENT_ACCESSOIRES[[#Headers],[PRODUITS D''ETANCHEITE]])))=0,"",INDIRECT(NOM_FR_ACCESSOIRES&amp;ADDRESS('PR-tampon'!$E486,COLUMN(REFERENCEMENT_ACCESSOIRES[[#Headers],[PRODUITS D''ETANCHEITE]]))))))</f>
        <v/>
      </c>
      <c r="N520" s="30" t="str">
        <f ca="1">IF('PR-tampon'!$E486="","",IF('PR-tampon'!$E486=0,"",INDIRECT(NOM_FR_ACCESSOIRES&amp;ADDRESS('PR-tampon'!$E486,COLUMN(REFERENCEMENT_ACCESSOIRES[[#Headers],[CHAPE OU MORTIER VISE]])))))</f>
        <v/>
      </c>
      <c r="O520" s="30" t="str">
        <f ca="1">IF('PR-tampon'!$E486="","",IF('PR-tampon'!$E486=0,"",IF(INDIRECT(NOM_FR_ACCESSOIRES&amp;ADDRESS('PR-tampon'!$E486,COLUMN(REFERENCEMENT_ACCESSOIRES[[#Headers],[RESULTAT TYPE ISOLANT]])))=0,"",INDIRECT(NOM_FR_ACCESSOIRES&amp;ADDRESS('PR-tampon'!$E486,COLUMN(REFERENCEMENT_ACCESSOIRES[[#Headers],[RESULTAT TYPE ISOLANT]]))))))</f>
        <v/>
      </c>
    </row>
    <row r="521" spans="2:15" ht="70.150000000000006" customHeight="1" x14ac:dyDescent="0.25">
      <c r="B521" s="8" t="str">
        <f ca="1">IF('PR-tampon'!E487="","",IF('PR-tampon'!E487=0,"",INDIRECT(NOM_FR_ACCESSOIRES&amp;ADDRESS('PR-tampon'!$E487,COLUMN(REFERENCEMENT_ACCESSOIRES[[#Headers],[DATE REFERENCEMENT]])))))</f>
        <v/>
      </c>
      <c r="C521" s="2" t="str">
        <f ca="1">IF('PR-tampon'!E487="","",IF('PR-tampon'!E487=0,"",INDIRECT(NOM_FR_ACCESSOIRES&amp;ADDRESS('PR-tampon'!$E487,COLUMN(REFERENCEMENT_ACCESSOIRES[[#Headers],[TYPE DE PROCEDE]])))))</f>
        <v/>
      </c>
      <c r="D521" s="2" t="str">
        <f ca="1">IF('PR-tampon'!E487="","",IF('PR-tampon'!E487=0,"",INDIRECT(NOM_FR_ACCESSOIRES&amp;ADDRESS('PR-tampon'!$E487,COLUMN(REFERENCEMENT_ACCESSOIRES[[#Headers],[NOM COMMERCIAL DU PROCEDE]])))))</f>
        <v/>
      </c>
      <c r="E521" s="2" t="str">
        <f ca="1">IF('PR-tampon'!E487="","",IF('PR-tampon'!E487=0,"",INDIRECT(NOM_FR_ACCESSOIRES&amp;ADDRESS('PR-tampon'!$E487,COLUMN(REFERENCEMENT_ACCESSOIRES[[#Headers],[FABRICANT/TITULAIRE]])))))</f>
        <v/>
      </c>
      <c r="F521" s="2" t="str">
        <f ca="1">IF('PR-tampon'!E487="","",IF('PR-tampon'!E487=0,"",INDIRECT(NOM_FR_ACCESSOIRES&amp;ADDRESS('PR-tampon'!$E487,COLUMN(REFERENCEMENT_ACCESSOIRES[[#Headers],[TYPE DE DOCUMENT DE REFERENCE]])))))</f>
        <v/>
      </c>
      <c r="G521" s="2" t="str">
        <f ca="1">IF('PR-tampon'!E487="","",IF('PR-tampon'!E487=0,"",INDIRECT(NOM_FR_ACCESSOIRES&amp;ADDRESS('PR-tampon'!$E487,COLUMN(REFERENCEMENT_ACCESSOIRES[[#Headers],[REF]])))))</f>
        <v/>
      </c>
      <c r="H521" s="8" t="str">
        <f ca="1">IF('PR-tampon'!E487="","",IF('PR-tampon'!E487=0,"",INDIRECT(NOM_FR_ACCESSOIRES&amp;ADDRESS('PR-tampon'!$E487,COLUMN(REFERENCEMENT_ACCESSOIRES[[#Headers],[AVIS LIMITE AU]])))))</f>
        <v/>
      </c>
      <c r="I521" s="8" t="str">
        <f ca="1">IF('PR-tampon'!E487="","",IF('PR-tampon'!E487=0,"",INDIRECT(NOM_FR_ACCESSOIRES&amp;ADDRESS('PR-tampon'!$E487,COLUMN(REFERENCEMENT_ACCESSOIRES[[#Headers],[TC/TNC
dans le domaine d''emploi visé]])))))</f>
        <v/>
      </c>
      <c r="J521" s="30" t="str">
        <f ca="1">IF('PR-tampon'!E487="","",IF('PR-tampon'!E487=0,"",INDIRECT(NOM_FR_ACCESSOIRES&amp;ADDRESS('PR-tampon'!$E487,COLUMN(REFERENCEMENT_ACCESSOIRES[[#Headers],[TYPE DE POSE]])))))</f>
        <v/>
      </c>
      <c r="K521" s="30" t="str">
        <f ca="1">IF('PR-tampon'!E487="","",IF('PR-tampon'!E487=0,"",IF(INDIRECT(NOM_FR_ACCESSOIRES&amp;ADDRESS('PR-tampon'!$E487,COLUMN(REFERENCEMENT_ACCESSOIRES[[#Headers],[OBSERVATIONS SUR DOMAINE D''EMPLOI]])))=0,"",INDIRECT(NOM_FR_ACCESSOIRES&amp;ADDRESS('PR-tampon'!$E487,COLUMN(REFERENCEMENT_ACCESSOIRES[[#Headers],[OBSERVATIONS SUR DOMAINE D''EMPLOI]]))))))</f>
        <v/>
      </c>
      <c r="L521" s="30" t="str">
        <f ca="1">IF('PR-tampon'!$E487="","",IF('PR-tampon'!$E487=0,"",INDIRECT(NOM_FR_ACCESSOIRES&amp;ADDRESS('PR-tampon'!$E487,COLUMN(REFERENCEMENT_ACCESSOIRES[[#Headers],[REVETEMENT VISE]])))))</f>
        <v/>
      </c>
      <c r="M521" s="30" t="str">
        <f ca="1">IF('PR-tampon'!$E487="","",IF('PR-tampon'!$E487=0,"",IF(INDIRECT(NOM_FR_ACCESSOIRES&amp;ADDRESS('PR-tampon'!$E487,COLUMN(REFERENCEMENT_ACCESSOIRES[[#Headers],[PRODUITS D''ETANCHEITE]])))=0,"",INDIRECT(NOM_FR_ACCESSOIRES&amp;ADDRESS('PR-tampon'!$E487,COLUMN(REFERENCEMENT_ACCESSOIRES[[#Headers],[PRODUITS D''ETANCHEITE]]))))))</f>
        <v/>
      </c>
      <c r="N521" s="30" t="str">
        <f ca="1">IF('PR-tampon'!$E487="","",IF('PR-tampon'!$E487=0,"",INDIRECT(NOM_FR_ACCESSOIRES&amp;ADDRESS('PR-tampon'!$E487,COLUMN(REFERENCEMENT_ACCESSOIRES[[#Headers],[CHAPE OU MORTIER VISE]])))))</f>
        <v/>
      </c>
      <c r="O521" s="30" t="str">
        <f ca="1">IF('PR-tampon'!$E487="","",IF('PR-tampon'!$E487=0,"",IF(INDIRECT(NOM_FR_ACCESSOIRES&amp;ADDRESS('PR-tampon'!$E487,COLUMN(REFERENCEMENT_ACCESSOIRES[[#Headers],[RESULTAT TYPE ISOLANT]])))=0,"",INDIRECT(NOM_FR_ACCESSOIRES&amp;ADDRESS('PR-tampon'!$E487,COLUMN(REFERENCEMENT_ACCESSOIRES[[#Headers],[RESULTAT TYPE ISOLANT]]))))))</f>
        <v/>
      </c>
    </row>
    <row r="522" spans="2:15" ht="70.150000000000006" customHeight="1" x14ac:dyDescent="0.25">
      <c r="B522" s="8" t="str">
        <f ca="1">IF('PR-tampon'!E488="","",IF('PR-tampon'!E488=0,"",INDIRECT(NOM_FR_ACCESSOIRES&amp;ADDRESS('PR-tampon'!$E488,COLUMN(REFERENCEMENT_ACCESSOIRES[[#Headers],[DATE REFERENCEMENT]])))))</f>
        <v/>
      </c>
      <c r="C522" s="2" t="str">
        <f ca="1">IF('PR-tampon'!E488="","",IF('PR-tampon'!E488=0,"",INDIRECT(NOM_FR_ACCESSOIRES&amp;ADDRESS('PR-tampon'!$E488,COLUMN(REFERENCEMENT_ACCESSOIRES[[#Headers],[TYPE DE PROCEDE]])))))</f>
        <v/>
      </c>
      <c r="D522" s="2" t="str">
        <f ca="1">IF('PR-tampon'!E488="","",IF('PR-tampon'!E488=0,"",INDIRECT(NOM_FR_ACCESSOIRES&amp;ADDRESS('PR-tampon'!$E488,COLUMN(REFERENCEMENT_ACCESSOIRES[[#Headers],[NOM COMMERCIAL DU PROCEDE]])))))</f>
        <v/>
      </c>
      <c r="E522" s="2" t="str">
        <f ca="1">IF('PR-tampon'!E488="","",IF('PR-tampon'!E488=0,"",INDIRECT(NOM_FR_ACCESSOIRES&amp;ADDRESS('PR-tampon'!$E488,COLUMN(REFERENCEMENT_ACCESSOIRES[[#Headers],[FABRICANT/TITULAIRE]])))))</f>
        <v/>
      </c>
      <c r="F522" s="2" t="str">
        <f ca="1">IF('PR-tampon'!E488="","",IF('PR-tampon'!E488=0,"",INDIRECT(NOM_FR_ACCESSOIRES&amp;ADDRESS('PR-tampon'!$E488,COLUMN(REFERENCEMENT_ACCESSOIRES[[#Headers],[TYPE DE DOCUMENT DE REFERENCE]])))))</f>
        <v/>
      </c>
      <c r="G522" s="2" t="str">
        <f ca="1">IF('PR-tampon'!E488="","",IF('PR-tampon'!E488=0,"",INDIRECT(NOM_FR_ACCESSOIRES&amp;ADDRESS('PR-tampon'!$E488,COLUMN(REFERENCEMENT_ACCESSOIRES[[#Headers],[REF]])))))</f>
        <v/>
      </c>
      <c r="H522" s="8" t="str">
        <f ca="1">IF('PR-tampon'!E488="","",IF('PR-tampon'!E488=0,"",INDIRECT(NOM_FR_ACCESSOIRES&amp;ADDRESS('PR-tampon'!$E488,COLUMN(REFERENCEMENT_ACCESSOIRES[[#Headers],[AVIS LIMITE AU]])))))</f>
        <v/>
      </c>
      <c r="I522" s="8" t="str">
        <f ca="1">IF('PR-tampon'!E488="","",IF('PR-tampon'!E488=0,"",INDIRECT(NOM_FR_ACCESSOIRES&amp;ADDRESS('PR-tampon'!$E488,COLUMN(REFERENCEMENT_ACCESSOIRES[[#Headers],[TC/TNC
dans le domaine d''emploi visé]])))))</f>
        <v/>
      </c>
      <c r="J522" s="30" t="str">
        <f ca="1">IF('PR-tampon'!E488="","",IF('PR-tampon'!E488=0,"",INDIRECT(NOM_FR_ACCESSOIRES&amp;ADDRESS('PR-tampon'!$E488,COLUMN(REFERENCEMENT_ACCESSOIRES[[#Headers],[TYPE DE POSE]])))))</f>
        <v/>
      </c>
      <c r="K522" s="30" t="str">
        <f ca="1">IF('PR-tampon'!E488="","",IF('PR-tampon'!E488=0,"",IF(INDIRECT(NOM_FR_ACCESSOIRES&amp;ADDRESS('PR-tampon'!$E488,COLUMN(REFERENCEMENT_ACCESSOIRES[[#Headers],[OBSERVATIONS SUR DOMAINE D''EMPLOI]])))=0,"",INDIRECT(NOM_FR_ACCESSOIRES&amp;ADDRESS('PR-tampon'!$E488,COLUMN(REFERENCEMENT_ACCESSOIRES[[#Headers],[OBSERVATIONS SUR DOMAINE D''EMPLOI]]))))))</f>
        <v/>
      </c>
      <c r="L522" s="30" t="str">
        <f ca="1">IF('PR-tampon'!$E488="","",IF('PR-tampon'!$E488=0,"",INDIRECT(NOM_FR_ACCESSOIRES&amp;ADDRESS('PR-tampon'!$E488,COLUMN(REFERENCEMENT_ACCESSOIRES[[#Headers],[REVETEMENT VISE]])))))</f>
        <v/>
      </c>
      <c r="M522" s="30" t="str">
        <f ca="1">IF('PR-tampon'!$E488="","",IF('PR-tampon'!$E488=0,"",IF(INDIRECT(NOM_FR_ACCESSOIRES&amp;ADDRESS('PR-tampon'!$E488,COLUMN(REFERENCEMENT_ACCESSOIRES[[#Headers],[PRODUITS D''ETANCHEITE]])))=0,"",INDIRECT(NOM_FR_ACCESSOIRES&amp;ADDRESS('PR-tampon'!$E488,COLUMN(REFERENCEMENT_ACCESSOIRES[[#Headers],[PRODUITS D''ETANCHEITE]]))))))</f>
        <v/>
      </c>
      <c r="N522" s="30" t="str">
        <f ca="1">IF('PR-tampon'!$E488="","",IF('PR-tampon'!$E488=0,"",INDIRECT(NOM_FR_ACCESSOIRES&amp;ADDRESS('PR-tampon'!$E488,COLUMN(REFERENCEMENT_ACCESSOIRES[[#Headers],[CHAPE OU MORTIER VISE]])))))</f>
        <v/>
      </c>
      <c r="O522" s="30" t="str">
        <f ca="1">IF('PR-tampon'!$E488="","",IF('PR-tampon'!$E488=0,"",IF(INDIRECT(NOM_FR_ACCESSOIRES&amp;ADDRESS('PR-tampon'!$E488,COLUMN(REFERENCEMENT_ACCESSOIRES[[#Headers],[RESULTAT TYPE ISOLANT]])))=0,"",INDIRECT(NOM_FR_ACCESSOIRES&amp;ADDRESS('PR-tampon'!$E488,COLUMN(REFERENCEMENT_ACCESSOIRES[[#Headers],[RESULTAT TYPE ISOLANT]]))))))</f>
        <v/>
      </c>
    </row>
    <row r="523" spans="2:15" ht="70.150000000000006" customHeight="1" x14ac:dyDescent="0.25">
      <c r="B523" s="8" t="str">
        <f ca="1">IF('PR-tampon'!E489="","",IF('PR-tampon'!E489=0,"",INDIRECT(NOM_FR_ACCESSOIRES&amp;ADDRESS('PR-tampon'!$E489,COLUMN(REFERENCEMENT_ACCESSOIRES[[#Headers],[DATE REFERENCEMENT]])))))</f>
        <v/>
      </c>
      <c r="C523" s="2" t="str">
        <f ca="1">IF('PR-tampon'!E489="","",IF('PR-tampon'!E489=0,"",INDIRECT(NOM_FR_ACCESSOIRES&amp;ADDRESS('PR-tampon'!$E489,COLUMN(REFERENCEMENT_ACCESSOIRES[[#Headers],[TYPE DE PROCEDE]])))))</f>
        <v/>
      </c>
      <c r="D523" s="2" t="str">
        <f ca="1">IF('PR-tampon'!E489="","",IF('PR-tampon'!E489=0,"",INDIRECT(NOM_FR_ACCESSOIRES&amp;ADDRESS('PR-tampon'!$E489,COLUMN(REFERENCEMENT_ACCESSOIRES[[#Headers],[NOM COMMERCIAL DU PROCEDE]])))))</f>
        <v/>
      </c>
      <c r="E523" s="2" t="str">
        <f ca="1">IF('PR-tampon'!E489="","",IF('PR-tampon'!E489=0,"",INDIRECT(NOM_FR_ACCESSOIRES&amp;ADDRESS('PR-tampon'!$E489,COLUMN(REFERENCEMENT_ACCESSOIRES[[#Headers],[FABRICANT/TITULAIRE]])))))</f>
        <v/>
      </c>
      <c r="F523" s="2" t="str">
        <f ca="1">IF('PR-tampon'!E489="","",IF('PR-tampon'!E489=0,"",INDIRECT(NOM_FR_ACCESSOIRES&amp;ADDRESS('PR-tampon'!$E489,COLUMN(REFERENCEMENT_ACCESSOIRES[[#Headers],[TYPE DE DOCUMENT DE REFERENCE]])))))</f>
        <v/>
      </c>
      <c r="G523" s="2" t="str">
        <f ca="1">IF('PR-tampon'!E489="","",IF('PR-tampon'!E489=0,"",INDIRECT(NOM_FR_ACCESSOIRES&amp;ADDRESS('PR-tampon'!$E489,COLUMN(REFERENCEMENT_ACCESSOIRES[[#Headers],[REF]])))))</f>
        <v/>
      </c>
      <c r="H523" s="8" t="str">
        <f ca="1">IF('PR-tampon'!E489="","",IF('PR-tampon'!E489=0,"",INDIRECT(NOM_FR_ACCESSOIRES&amp;ADDRESS('PR-tampon'!$E489,COLUMN(REFERENCEMENT_ACCESSOIRES[[#Headers],[AVIS LIMITE AU]])))))</f>
        <v/>
      </c>
      <c r="I523" s="8" t="str">
        <f ca="1">IF('PR-tampon'!E489="","",IF('PR-tampon'!E489=0,"",INDIRECT(NOM_FR_ACCESSOIRES&amp;ADDRESS('PR-tampon'!$E489,COLUMN(REFERENCEMENT_ACCESSOIRES[[#Headers],[TC/TNC
dans le domaine d''emploi visé]])))))</f>
        <v/>
      </c>
      <c r="J523" s="30" t="str">
        <f ca="1">IF('PR-tampon'!E489="","",IF('PR-tampon'!E489=0,"",INDIRECT(NOM_FR_ACCESSOIRES&amp;ADDRESS('PR-tampon'!$E489,COLUMN(REFERENCEMENT_ACCESSOIRES[[#Headers],[TYPE DE POSE]])))))</f>
        <v/>
      </c>
      <c r="K523" s="30" t="str">
        <f ca="1">IF('PR-tampon'!E489="","",IF('PR-tampon'!E489=0,"",IF(INDIRECT(NOM_FR_ACCESSOIRES&amp;ADDRESS('PR-tampon'!$E489,COLUMN(REFERENCEMENT_ACCESSOIRES[[#Headers],[OBSERVATIONS SUR DOMAINE D''EMPLOI]])))=0,"",INDIRECT(NOM_FR_ACCESSOIRES&amp;ADDRESS('PR-tampon'!$E489,COLUMN(REFERENCEMENT_ACCESSOIRES[[#Headers],[OBSERVATIONS SUR DOMAINE D''EMPLOI]]))))))</f>
        <v/>
      </c>
      <c r="L523" s="30" t="str">
        <f ca="1">IF('PR-tampon'!$E489="","",IF('PR-tampon'!$E489=0,"",INDIRECT(NOM_FR_ACCESSOIRES&amp;ADDRESS('PR-tampon'!$E489,COLUMN(REFERENCEMENT_ACCESSOIRES[[#Headers],[REVETEMENT VISE]])))))</f>
        <v/>
      </c>
      <c r="M523" s="30" t="str">
        <f ca="1">IF('PR-tampon'!$E489="","",IF('PR-tampon'!$E489=0,"",IF(INDIRECT(NOM_FR_ACCESSOIRES&amp;ADDRESS('PR-tampon'!$E489,COLUMN(REFERENCEMENT_ACCESSOIRES[[#Headers],[PRODUITS D''ETANCHEITE]])))=0,"",INDIRECT(NOM_FR_ACCESSOIRES&amp;ADDRESS('PR-tampon'!$E489,COLUMN(REFERENCEMENT_ACCESSOIRES[[#Headers],[PRODUITS D''ETANCHEITE]]))))))</f>
        <v/>
      </c>
      <c r="N523" s="30" t="str">
        <f ca="1">IF('PR-tampon'!$E489="","",IF('PR-tampon'!$E489=0,"",INDIRECT(NOM_FR_ACCESSOIRES&amp;ADDRESS('PR-tampon'!$E489,COLUMN(REFERENCEMENT_ACCESSOIRES[[#Headers],[CHAPE OU MORTIER VISE]])))))</f>
        <v/>
      </c>
      <c r="O523" s="30" t="str">
        <f ca="1">IF('PR-tampon'!$E489="","",IF('PR-tampon'!$E489=0,"",IF(INDIRECT(NOM_FR_ACCESSOIRES&amp;ADDRESS('PR-tampon'!$E489,COLUMN(REFERENCEMENT_ACCESSOIRES[[#Headers],[RESULTAT TYPE ISOLANT]])))=0,"",INDIRECT(NOM_FR_ACCESSOIRES&amp;ADDRESS('PR-tampon'!$E489,COLUMN(REFERENCEMENT_ACCESSOIRES[[#Headers],[RESULTAT TYPE ISOLANT]]))))))</f>
        <v/>
      </c>
    </row>
    <row r="524" spans="2:15" ht="70.150000000000006" customHeight="1" x14ac:dyDescent="0.25">
      <c r="B524" s="8" t="str">
        <f ca="1">IF('PR-tampon'!E490="","",IF('PR-tampon'!E490=0,"",INDIRECT(NOM_FR_ACCESSOIRES&amp;ADDRESS('PR-tampon'!$E490,COLUMN(REFERENCEMENT_ACCESSOIRES[[#Headers],[DATE REFERENCEMENT]])))))</f>
        <v/>
      </c>
      <c r="C524" s="2" t="str">
        <f ca="1">IF('PR-tampon'!E490="","",IF('PR-tampon'!E490=0,"",INDIRECT(NOM_FR_ACCESSOIRES&amp;ADDRESS('PR-tampon'!$E490,COLUMN(REFERENCEMENT_ACCESSOIRES[[#Headers],[TYPE DE PROCEDE]])))))</f>
        <v/>
      </c>
      <c r="D524" s="2" t="str">
        <f ca="1">IF('PR-tampon'!E490="","",IF('PR-tampon'!E490=0,"",INDIRECT(NOM_FR_ACCESSOIRES&amp;ADDRESS('PR-tampon'!$E490,COLUMN(REFERENCEMENT_ACCESSOIRES[[#Headers],[NOM COMMERCIAL DU PROCEDE]])))))</f>
        <v/>
      </c>
      <c r="E524" s="2" t="str">
        <f ca="1">IF('PR-tampon'!E490="","",IF('PR-tampon'!E490=0,"",INDIRECT(NOM_FR_ACCESSOIRES&amp;ADDRESS('PR-tampon'!$E490,COLUMN(REFERENCEMENT_ACCESSOIRES[[#Headers],[FABRICANT/TITULAIRE]])))))</f>
        <v/>
      </c>
      <c r="F524" s="2" t="str">
        <f ca="1">IF('PR-tampon'!E490="","",IF('PR-tampon'!E490=0,"",INDIRECT(NOM_FR_ACCESSOIRES&amp;ADDRESS('PR-tampon'!$E490,COLUMN(REFERENCEMENT_ACCESSOIRES[[#Headers],[TYPE DE DOCUMENT DE REFERENCE]])))))</f>
        <v/>
      </c>
      <c r="G524" s="2" t="str">
        <f ca="1">IF('PR-tampon'!E490="","",IF('PR-tampon'!E490=0,"",INDIRECT(NOM_FR_ACCESSOIRES&amp;ADDRESS('PR-tampon'!$E490,COLUMN(REFERENCEMENT_ACCESSOIRES[[#Headers],[REF]])))))</f>
        <v/>
      </c>
      <c r="H524" s="8" t="str">
        <f ca="1">IF('PR-tampon'!E490="","",IF('PR-tampon'!E490=0,"",INDIRECT(NOM_FR_ACCESSOIRES&amp;ADDRESS('PR-tampon'!$E490,COLUMN(REFERENCEMENT_ACCESSOIRES[[#Headers],[AVIS LIMITE AU]])))))</f>
        <v/>
      </c>
      <c r="I524" s="8" t="str">
        <f ca="1">IF('PR-tampon'!E490="","",IF('PR-tampon'!E490=0,"",INDIRECT(NOM_FR_ACCESSOIRES&amp;ADDRESS('PR-tampon'!$E490,COLUMN(REFERENCEMENT_ACCESSOIRES[[#Headers],[TC/TNC
dans le domaine d''emploi visé]])))))</f>
        <v/>
      </c>
      <c r="J524" s="30" t="str">
        <f ca="1">IF('PR-tampon'!E490="","",IF('PR-tampon'!E490=0,"",INDIRECT(NOM_FR_ACCESSOIRES&amp;ADDRESS('PR-tampon'!$E490,COLUMN(REFERENCEMENT_ACCESSOIRES[[#Headers],[TYPE DE POSE]])))))</f>
        <v/>
      </c>
      <c r="K524" s="30" t="str">
        <f ca="1">IF('PR-tampon'!E490="","",IF('PR-tampon'!E490=0,"",IF(INDIRECT(NOM_FR_ACCESSOIRES&amp;ADDRESS('PR-tampon'!$E490,COLUMN(REFERENCEMENT_ACCESSOIRES[[#Headers],[OBSERVATIONS SUR DOMAINE D''EMPLOI]])))=0,"",INDIRECT(NOM_FR_ACCESSOIRES&amp;ADDRESS('PR-tampon'!$E490,COLUMN(REFERENCEMENT_ACCESSOIRES[[#Headers],[OBSERVATIONS SUR DOMAINE D''EMPLOI]]))))))</f>
        <v/>
      </c>
      <c r="L524" s="30" t="str">
        <f ca="1">IF('PR-tampon'!$E490="","",IF('PR-tampon'!$E490=0,"",INDIRECT(NOM_FR_ACCESSOIRES&amp;ADDRESS('PR-tampon'!$E490,COLUMN(REFERENCEMENT_ACCESSOIRES[[#Headers],[REVETEMENT VISE]])))))</f>
        <v/>
      </c>
      <c r="M524" s="30" t="str">
        <f ca="1">IF('PR-tampon'!$E490="","",IF('PR-tampon'!$E490=0,"",IF(INDIRECT(NOM_FR_ACCESSOIRES&amp;ADDRESS('PR-tampon'!$E490,COLUMN(REFERENCEMENT_ACCESSOIRES[[#Headers],[PRODUITS D''ETANCHEITE]])))=0,"",INDIRECT(NOM_FR_ACCESSOIRES&amp;ADDRESS('PR-tampon'!$E490,COLUMN(REFERENCEMENT_ACCESSOIRES[[#Headers],[PRODUITS D''ETANCHEITE]]))))))</f>
        <v/>
      </c>
      <c r="N524" s="30" t="str">
        <f ca="1">IF('PR-tampon'!$E490="","",IF('PR-tampon'!$E490=0,"",INDIRECT(NOM_FR_ACCESSOIRES&amp;ADDRESS('PR-tampon'!$E490,COLUMN(REFERENCEMENT_ACCESSOIRES[[#Headers],[CHAPE OU MORTIER VISE]])))))</f>
        <v/>
      </c>
      <c r="O524" s="30" t="str">
        <f ca="1">IF('PR-tampon'!$E490="","",IF('PR-tampon'!$E490=0,"",IF(INDIRECT(NOM_FR_ACCESSOIRES&amp;ADDRESS('PR-tampon'!$E490,COLUMN(REFERENCEMENT_ACCESSOIRES[[#Headers],[RESULTAT TYPE ISOLANT]])))=0,"",INDIRECT(NOM_FR_ACCESSOIRES&amp;ADDRESS('PR-tampon'!$E490,COLUMN(REFERENCEMENT_ACCESSOIRES[[#Headers],[RESULTAT TYPE ISOLANT]]))))))</f>
        <v/>
      </c>
    </row>
    <row r="525" spans="2:15" ht="70.150000000000006" customHeight="1" x14ac:dyDescent="0.25">
      <c r="B525" s="8" t="str">
        <f ca="1">IF('PR-tampon'!E491="","",IF('PR-tampon'!E491=0,"",INDIRECT(NOM_FR_ACCESSOIRES&amp;ADDRESS('PR-tampon'!$E491,COLUMN(REFERENCEMENT_ACCESSOIRES[[#Headers],[DATE REFERENCEMENT]])))))</f>
        <v/>
      </c>
      <c r="C525" s="2" t="str">
        <f ca="1">IF('PR-tampon'!E491="","",IF('PR-tampon'!E491=0,"",INDIRECT(NOM_FR_ACCESSOIRES&amp;ADDRESS('PR-tampon'!$E491,COLUMN(REFERENCEMENT_ACCESSOIRES[[#Headers],[TYPE DE PROCEDE]])))))</f>
        <v/>
      </c>
      <c r="D525" s="2" t="str">
        <f ca="1">IF('PR-tampon'!E491="","",IF('PR-tampon'!E491=0,"",INDIRECT(NOM_FR_ACCESSOIRES&amp;ADDRESS('PR-tampon'!$E491,COLUMN(REFERENCEMENT_ACCESSOIRES[[#Headers],[NOM COMMERCIAL DU PROCEDE]])))))</f>
        <v/>
      </c>
      <c r="E525" s="2" t="str">
        <f ca="1">IF('PR-tampon'!E491="","",IF('PR-tampon'!E491=0,"",INDIRECT(NOM_FR_ACCESSOIRES&amp;ADDRESS('PR-tampon'!$E491,COLUMN(REFERENCEMENT_ACCESSOIRES[[#Headers],[FABRICANT/TITULAIRE]])))))</f>
        <v/>
      </c>
      <c r="F525" s="2" t="str">
        <f ca="1">IF('PR-tampon'!E491="","",IF('PR-tampon'!E491=0,"",INDIRECT(NOM_FR_ACCESSOIRES&amp;ADDRESS('PR-tampon'!$E491,COLUMN(REFERENCEMENT_ACCESSOIRES[[#Headers],[TYPE DE DOCUMENT DE REFERENCE]])))))</f>
        <v/>
      </c>
      <c r="G525" s="2" t="str">
        <f ca="1">IF('PR-tampon'!E491="","",IF('PR-tampon'!E491=0,"",INDIRECT(NOM_FR_ACCESSOIRES&amp;ADDRESS('PR-tampon'!$E491,COLUMN(REFERENCEMENT_ACCESSOIRES[[#Headers],[REF]])))))</f>
        <v/>
      </c>
      <c r="H525" s="8" t="str">
        <f ca="1">IF('PR-tampon'!E491="","",IF('PR-tampon'!E491=0,"",INDIRECT(NOM_FR_ACCESSOIRES&amp;ADDRESS('PR-tampon'!$E491,COLUMN(REFERENCEMENT_ACCESSOIRES[[#Headers],[AVIS LIMITE AU]])))))</f>
        <v/>
      </c>
      <c r="I525" s="8" t="str">
        <f ca="1">IF('PR-tampon'!E491="","",IF('PR-tampon'!E491=0,"",INDIRECT(NOM_FR_ACCESSOIRES&amp;ADDRESS('PR-tampon'!$E491,COLUMN(REFERENCEMENT_ACCESSOIRES[[#Headers],[TC/TNC
dans le domaine d''emploi visé]])))))</f>
        <v/>
      </c>
      <c r="J525" s="30" t="str">
        <f ca="1">IF('PR-tampon'!E491="","",IF('PR-tampon'!E491=0,"",INDIRECT(NOM_FR_ACCESSOIRES&amp;ADDRESS('PR-tampon'!$E491,COLUMN(REFERENCEMENT_ACCESSOIRES[[#Headers],[TYPE DE POSE]])))))</f>
        <v/>
      </c>
      <c r="K525" s="30" t="str">
        <f ca="1">IF('PR-tampon'!E491="","",IF('PR-tampon'!E491=0,"",IF(INDIRECT(NOM_FR_ACCESSOIRES&amp;ADDRESS('PR-tampon'!$E491,COLUMN(REFERENCEMENT_ACCESSOIRES[[#Headers],[OBSERVATIONS SUR DOMAINE D''EMPLOI]])))=0,"",INDIRECT(NOM_FR_ACCESSOIRES&amp;ADDRESS('PR-tampon'!$E491,COLUMN(REFERENCEMENT_ACCESSOIRES[[#Headers],[OBSERVATIONS SUR DOMAINE D''EMPLOI]]))))))</f>
        <v/>
      </c>
      <c r="L525" s="30" t="str">
        <f ca="1">IF('PR-tampon'!$E491="","",IF('PR-tampon'!$E491=0,"",INDIRECT(NOM_FR_ACCESSOIRES&amp;ADDRESS('PR-tampon'!$E491,COLUMN(REFERENCEMENT_ACCESSOIRES[[#Headers],[REVETEMENT VISE]])))))</f>
        <v/>
      </c>
      <c r="M525" s="30" t="str">
        <f ca="1">IF('PR-tampon'!$E491="","",IF('PR-tampon'!$E491=0,"",IF(INDIRECT(NOM_FR_ACCESSOIRES&amp;ADDRESS('PR-tampon'!$E491,COLUMN(REFERENCEMENT_ACCESSOIRES[[#Headers],[PRODUITS D''ETANCHEITE]])))=0,"",INDIRECT(NOM_FR_ACCESSOIRES&amp;ADDRESS('PR-tampon'!$E491,COLUMN(REFERENCEMENT_ACCESSOIRES[[#Headers],[PRODUITS D''ETANCHEITE]]))))))</f>
        <v/>
      </c>
      <c r="N525" s="30" t="str">
        <f ca="1">IF('PR-tampon'!$E491="","",IF('PR-tampon'!$E491=0,"",INDIRECT(NOM_FR_ACCESSOIRES&amp;ADDRESS('PR-tampon'!$E491,COLUMN(REFERENCEMENT_ACCESSOIRES[[#Headers],[CHAPE OU MORTIER VISE]])))))</f>
        <v/>
      </c>
      <c r="O525" s="30" t="str">
        <f ca="1">IF('PR-tampon'!$E491="","",IF('PR-tampon'!$E491=0,"",IF(INDIRECT(NOM_FR_ACCESSOIRES&amp;ADDRESS('PR-tampon'!$E491,COLUMN(REFERENCEMENT_ACCESSOIRES[[#Headers],[RESULTAT TYPE ISOLANT]])))=0,"",INDIRECT(NOM_FR_ACCESSOIRES&amp;ADDRESS('PR-tampon'!$E491,COLUMN(REFERENCEMENT_ACCESSOIRES[[#Headers],[RESULTAT TYPE ISOLANT]]))))))</f>
        <v/>
      </c>
    </row>
    <row r="526" spans="2:15" ht="70.150000000000006" customHeight="1" x14ac:dyDescent="0.25">
      <c r="B526" s="8" t="str">
        <f ca="1">IF('PR-tampon'!E492="","",IF('PR-tampon'!E492=0,"",INDIRECT(NOM_FR_ACCESSOIRES&amp;ADDRESS('PR-tampon'!$E492,COLUMN(REFERENCEMENT_ACCESSOIRES[[#Headers],[DATE REFERENCEMENT]])))))</f>
        <v/>
      </c>
      <c r="C526" s="2" t="str">
        <f ca="1">IF('PR-tampon'!E492="","",IF('PR-tampon'!E492=0,"",INDIRECT(NOM_FR_ACCESSOIRES&amp;ADDRESS('PR-tampon'!$E492,COLUMN(REFERENCEMENT_ACCESSOIRES[[#Headers],[TYPE DE PROCEDE]])))))</f>
        <v/>
      </c>
      <c r="D526" s="2" t="str">
        <f ca="1">IF('PR-tampon'!E492="","",IF('PR-tampon'!E492=0,"",INDIRECT(NOM_FR_ACCESSOIRES&amp;ADDRESS('PR-tampon'!$E492,COLUMN(REFERENCEMENT_ACCESSOIRES[[#Headers],[NOM COMMERCIAL DU PROCEDE]])))))</f>
        <v/>
      </c>
      <c r="E526" s="2" t="str">
        <f ca="1">IF('PR-tampon'!E492="","",IF('PR-tampon'!E492=0,"",INDIRECT(NOM_FR_ACCESSOIRES&amp;ADDRESS('PR-tampon'!$E492,COLUMN(REFERENCEMENT_ACCESSOIRES[[#Headers],[FABRICANT/TITULAIRE]])))))</f>
        <v/>
      </c>
      <c r="F526" s="2" t="str">
        <f ca="1">IF('PR-tampon'!E492="","",IF('PR-tampon'!E492=0,"",INDIRECT(NOM_FR_ACCESSOIRES&amp;ADDRESS('PR-tampon'!$E492,COLUMN(REFERENCEMENT_ACCESSOIRES[[#Headers],[TYPE DE DOCUMENT DE REFERENCE]])))))</f>
        <v/>
      </c>
      <c r="G526" s="2" t="str">
        <f ca="1">IF('PR-tampon'!E492="","",IF('PR-tampon'!E492=0,"",INDIRECT(NOM_FR_ACCESSOIRES&amp;ADDRESS('PR-tampon'!$E492,COLUMN(REFERENCEMENT_ACCESSOIRES[[#Headers],[REF]])))))</f>
        <v/>
      </c>
      <c r="H526" s="8" t="str">
        <f ca="1">IF('PR-tampon'!E492="","",IF('PR-tampon'!E492=0,"",INDIRECT(NOM_FR_ACCESSOIRES&amp;ADDRESS('PR-tampon'!$E492,COLUMN(REFERENCEMENT_ACCESSOIRES[[#Headers],[AVIS LIMITE AU]])))))</f>
        <v/>
      </c>
      <c r="I526" s="8" t="str">
        <f ca="1">IF('PR-tampon'!E492="","",IF('PR-tampon'!E492=0,"",INDIRECT(NOM_FR_ACCESSOIRES&amp;ADDRESS('PR-tampon'!$E492,COLUMN(REFERENCEMENT_ACCESSOIRES[[#Headers],[TC/TNC
dans le domaine d''emploi visé]])))))</f>
        <v/>
      </c>
      <c r="J526" s="30" t="str">
        <f ca="1">IF('PR-tampon'!E492="","",IF('PR-tampon'!E492=0,"",INDIRECT(NOM_FR_ACCESSOIRES&amp;ADDRESS('PR-tampon'!$E492,COLUMN(REFERENCEMENT_ACCESSOIRES[[#Headers],[TYPE DE POSE]])))))</f>
        <v/>
      </c>
      <c r="K526" s="30" t="str">
        <f ca="1">IF('PR-tampon'!E492="","",IF('PR-tampon'!E492=0,"",IF(INDIRECT(NOM_FR_ACCESSOIRES&amp;ADDRESS('PR-tampon'!$E492,COLUMN(REFERENCEMENT_ACCESSOIRES[[#Headers],[OBSERVATIONS SUR DOMAINE D''EMPLOI]])))=0,"",INDIRECT(NOM_FR_ACCESSOIRES&amp;ADDRESS('PR-tampon'!$E492,COLUMN(REFERENCEMENT_ACCESSOIRES[[#Headers],[OBSERVATIONS SUR DOMAINE D''EMPLOI]]))))))</f>
        <v/>
      </c>
      <c r="L526" s="30" t="str">
        <f ca="1">IF('PR-tampon'!$E492="","",IF('PR-tampon'!$E492=0,"",INDIRECT(NOM_FR_ACCESSOIRES&amp;ADDRESS('PR-tampon'!$E492,COLUMN(REFERENCEMENT_ACCESSOIRES[[#Headers],[REVETEMENT VISE]])))))</f>
        <v/>
      </c>
      <c r="M526" s="30" t="str">
        <f ca="1">IF('PR-tampon'!$E492="","",IF('PR-tampon'!$E492=0,"",IF(INDIRECT(NOM_FR_ACCESSOIRES&amp;ADDRESS('PR-tampon'!$E492,COLUMN(REFERENCEMENT_ACCESSOIRES[[#Headers],[PRODUITS D''ETANCHEITE]])))=0,"",INDIRECT(NOM_FR_ACCESSOIRES&amp;ADDRESS('PR-tampon'!$E492,COLUMN(REFERENCEMENT_ACCESSOIRES[[#Headers],[PRODUITS D''ETANCHEITE]]))))))</f>
        <v/>
      </c>
      <c r="N526" s="30" t="str">
        <f ca="1">IF('PR-tampon'!$E492="","",IF('PR-tampon'!$E492=0,"",INDIRECT(NOM_FR_ACCESSOIRES&amp;ADDRESS('PR-tampon'!$E492,COLUMN(REFERENCEMENT_ACCESSOIRES[[#Headers],[CHAPE OU MORTIER VISE]])))))</f>
        <v/>
      </c>
      <c r="O526" s="30" t="str">
        <f ca="1">IF('PR-tampon'!$E492="","",IF('PR-tampon'!$E492=0,"",IF(INDIRECT(NOM_FR_ACCESSOIRES&amp;ADDRESS('PR-tampon'!$E492,COLUMN(REFERENCEMENT_ACCESSOIRES[[#Headers],[RESULTAT TYPE ISOLANT]])))=0,"",INDIRECT(NOM_FR_ACCESSOIRES&amp;ADDRESS('PR-tampon'!$E492,COLUMN(REFERENCEMENT_ACCESSOIRES[[#Headers],[RESULTAT TYPE ISOLANT]]))))))</f>
        <v/>
      </c>
    </row>
    <row r="527" spans="2:15" ht="70.150000000000006" customHeight="1" x14ac:dyDescent="0.25">
      <c r="B527" s="8" t="str">
        <f ca="1">IF('PR-tampon'!E493="","",IF('PR-tampon'!E493=0,"",INDIRECT(NOM_FR_ACCESSOIRES&amp;ADDRESS('PR-tampon'!$E493,COLUMN(REFERENCEMENT_ACCESSOIRES[[#Headers],[DATE REFERENCEMENT]])))))</f>
        <v/>
      </c>
      <c r="C527" s="2" t="str">
        <f ca="1">IF('PR-tampon'!E493="","",IF('PR-tampon'!E493=0,"",INDIRECT(NOM_FR_ACCESSOIRES&amp;ADDRESS('PR-tampon'!$E493,COLUMN(REFERENCEMENT_ACCESSOIRES[[#Headers],[TYPE DE PROCEDE]])))))</f>
        <v/>
      </c>
      <c r="D527" s="2" t="str">
        <f ca="1">IF('PR-tampon'!E493="","",IF('PR-tampon'!E493=0,"",INDIRECT(NOM_FR_ACCESSOIRES&amp;ADDRESS('PR-tampon'!$E493,COLUMN(REFERENCEMENT_ACCESSOIRES[[#Headers],[NOM COMMERCIAL DU PROCEDE]])))))</f>
        <v/>
      </c>
      <c r="E527" s="2" t="str">
        <f ca="1">IF('PR-tampon'!E493="","",IF('PR-tampon'!E493=0,"",INDIRECT(NOM_FR_ACCESSOIRES&amp;ADDRESS('PR-tampon'!$E493,COLUMN(REFERENCEMENT_ACCESSOIRES[[#Headers],[FABRICANT/TITULAIRE]])))))</f>
        <v/>
      </c>
      <c r="F527" s="2" t="str">
        <f ca="1">IF('PR-tampon'!E493="","",IF('PR-tampon'!E493=0,"",INDIRECT(NOM_FR_ACCESSOIRES&amp;ADDRESS('PR-tampon'!$E493,COLUMN(REFERENCEMENT_ACCESSOIRES[[#Headers],[TYPE DE DOCUMENT DE REFERENCE]])))))</f>
        <v/>
      </c>
      <c r="G527" s="2" t="str">
        <f ca="1">IF('PR-tampon'!E493="","",IF('PR-tampon'!E493=0,"",INDIRECT(NOM_FR_ACCESSOIRES&amp;ADDRESS('PR-tampon'!$E493,COLUMN(REFERENCEMENT_ACCESSOIRES[[#Headers],[REF]])))))</f>
        <v/>
      </c>
      <c r="H527" s="8" t="str">
        <f ca="1">IF('PR-tampon'!E493="","",IF('PR-tampon'!E493=0,"",INDIRECT(NOM_FR_ACCESSOIRES&amp;ADDRESS('PR-tampon'!$E493,COLUMN(REFERENCEMENT_ACCESSOIRES[[#Headers],[AVIS LIMITE AU]])))))</f>
        <v/>
      </c>
      <c r="I527" s="8" t="str">
        <f ca="1">IF('PR-tampon'!E493="","",IF('PR-tampon'!E493=0,"",INDIRECT(NOM_FR_ACCESSOIRES&amp;ADDRESS('PR-tampon'!$E493,COLUMN(REFERENCEMENT_ACCESSOIRES[[#Headers],[TC/TNC
dans le domaine d''emploi visé]])))))</f>
        <v/>
      </c>
      <c r="J527" s="30" t="str">
        <f ca="1">IF('PR-tampon'!E493="","",IF('PR-tampon'!E493=0,"",INDIRECT(NOM_FR_ACCESSOIRES&amp;ADDRESS('PR-tampon'!$E493,COLUMN(REFERENCEMENT_ACCESSOIRES[[#Headers],[TYPE DE POSE]])))))</f>
        <v/>
      </c>
      <c r="K527" s="30" t="str">
        <f ca="1">IF('PR-tampon'!E493="","",IF('PR-tampon'!E493=0,"",IF(INDIRECT(NOM_FR_ACCESSOIRES&amp;ADDRESS('PR-tampon'!$E493,COLUMN(REFERENCEMENT_ACCESSOIRES[[#Headers],[OBSERVATIONS SUR DOMAINE D''EMPLOI]])))=0,"",INDIRECT(NOM_FR_ACCESSOIRES&amp;ADDRESS('PR-tampon'!$E493,COLUMN(REFERENCEMENT_ACCESSOIRES[[#Headers],[OBSERVATIONS SUR DOMAINE D''EMPLOI]]))))))</f>
        <v/>
      </c>
      <c r="L527" s="30" t="str">
        <f ca="1">IF('PR-tampon'!$E493="","",IF('PR-tampon'!$E493=0,"",INDIRECT(NOM_FR_ACCESSOIRES&amp;ADDRESS('PR-tampon'!$E493,COLUMN(REFERENCEMENT_ACCESSOIRES[[#Headers],[REVETEMENT VISE]])))))</f>
        <v/>
      </c>
      <c r="M527" s="30" t="str">
        <f ca="1">IF('PR-tampon'!$E493="","",IF('PR-tampon'!$E493=0,"",IF(INDIRECT(NOM_FR_ACCESSOIRES&amp;ADDRESS('PR-tampon'!$E493,COLUMN(REFERENCEMENT_ACCESSOIRES[[#Headers],[PRODUITS D''ETANCHEITE]])))=0,"",INDIRECT(NOM_FR_ACCESSOIRES&amp;ADDRESS('PR-tampon'!$E493,COLUMN(REFERENCEMENT_ACCESSOIRES[[#Headers],[PRODUITS D''ETANCHEITE]]))))))</f>
        <v/>
      </c>
      <c r="N527" s="30" t="str">
        <f ca="1">IF('PR-tampon'!$E493="","",IF('PR-tampon'!$E493=0,"",INDIRECT(NOM_FR_ACCESSOIRES&amp;ADDRESS('PR-tampon'!$E493,COLUMN(REFERENCEMENT_ACCESSOIRES[[#Headers],[CHAPE OU MORTIER VISE]])))))</f>
        <v/>
      </c>
      <c r="O527" s="30" t="str">
        <f ca="1">IF('PR-tampon'!$E493="","",IF('PR-tampon'!$E493=0,"",IF(INDIRECT(NOM_FR_ACCESSOIRES&amp;ADDRESS('PR-tampon'!$E493,COLUMN(REFERENCEMENT_ACCESSOIRES[[#Headers],[RESULTAT TYPE ISOLANT]])))=0,"",INDIRECT(NOM_FR_ACCESSOIRES&amp;ADDRESS('PR-tampon'!$E493,COLUMN(REFERENCEMENT_ACCESSOIRES[[#Headers],[RESULTAT TYPE ISOLANT]]))))))</f>
        <v/>
      </c>
    </row>
    <row r="528" spans="2:15" ht="70.150000000000006" customHeight="1" x14ac:dyDescent="0.25">
      <c r="B528" s="8" t="str">
        <f ca="1">IF('PR-tampon'!E494="","",IF('PR-tampon'!E494=0,"",INDIRECT(NOM_FR_ACCESSOIRES&amp;ADDRESS('PR-tampon'!$E494,COLUMN(REFERENCEMENT_ACCESSOIRES[[#Headers],[DATE REFERENCEMENT]])))))</f>
        <v/>
      </c>
      <c r="C528" s="2" t="str">
        <f ca="1">IF('PR-tampon'!E494="","",IF('PR-tampon'!E494=0,"",INDIRECT(NOM_FR_ACCESSOIRES&amp;ADDRESS('PR-tampon'!$E494,COLUMN(REFERENCEMENT_ACCESSOIRES[[#Headers],[TYPE DE PROCEDE]])))))</f>
        <v/>
      </c>
      <c r="D528" s="2" t="str">
        <f ca="1">IF('PR-tampon'!E494="","",IF('PR-tampon'!E494=0,"",INDIRECT(NOM_FR_ACCESSOIRES&amp;ADDRESS('PR-tampon'!$E494,COLUMN(REFERENCEMENT_ACCESSOIRES[[#Headers],[NOM COMMERCIAL DU PROCEDE]])))))</f>
        <v/>
      </c>
      <c r="E528" s="2" t="str">
        <f ca="1">IF('PR-tampon'!E494="","",IF('PR-tampon'!E494=0,"",INDIRECT(NOM_FR_ACCESSOIRES&amp;ADDRESS('PR-tampon'!$E494,COLUMN(REFERENCEMENT_ACCESSOIRES[[#Headers],[FABRICANT/TITULAIRE]])))))</f>
        <v/>
      </c>
      <c r="F528" s="2" t="str">
        <f ca="1">IF('PR-tampon'!E494="","",IF('PR-tampon'!E494=0,"",INDIRECT(NOM_FR_ACCESSOIRES&amp;ADDRESS('PR-tampon'!$E494,COLUMN(REFERENCEMENT_ACCESSOIRES[[#Headers],[TYPE DE DOCUMENT DE REFERENCE]])))))</f>
        <v/>
      </c>
      <c r="G528" s="2" t="str">
        <f ca="1">IF('PR-tampon'!E494="","",IF('PR-tampon'!E494=0,"",INDIRECT(NOM_FR_ACCESSOIRES&amp;ADDRESS('PR-tampon'!$E494,COLUMN(REFERENCEMENT_ACCESSOIRES[[#Headers],[REF]])))))</f>
        <v/>
      </c>
      <c r="H528" s="8" t="str">
        <f ca="1">IF('PR-tampon'!E494="","",IF('PR-tampon'!E494=0,"",INDIRECT(NOM_FR_ACCESSOIRES&amp;ADDRESS('PR-tampon'!$E494,COLUMN(REFERENCEMENT_ACCESSOIRES[[#Headers],[AVIS LIMITE AU]])))))</f>
        <v/>
      </c>
      <c r="I528" s="8" t="str">
        <f ca="1">IF('PR-tampon'!E494="","",IF('PR-tampon'!E494=0,"",INDIRECT(NOM_FR_ACCESSOIRES&amp;ADDRESS('PR-tampon'!$E494,COLUMN(REFERENCEMENT_ACCESSOIRES[[#Headers],[TC/TNC
dans le domaine d''emploi visé]])))))</f>
        <v/>
      </c>
      <c r="J528" s="30" t="str">
        <f ca="1">IF('PR-tampon'!E494="","",IF('PR-tampon'!E494=0,"",INDIRECT(NOM_FR_ACCESSOIRES&amp;ADDRESS('PR-tampon'!$E494,COLUMN(REFERENCEMENT_ACCESSOIRES[[#Headers],[TYPE DE POSE]])))))</f>
        <v/>
      </c>
      <c r="K528" s="30" t="str">
        <f ca="1">IF('PR-tampon'!E494="","",IF('PR-tampon'!E494=0,"",IF(INDIRECT(NOM_FR_ACCESSOIRES&amp;ADDRESS('PR-tampon'!$E494,COLUMN(REFERENCEMENT_ACCESSOIRES[[#Headers],[OBSERVATIONS SUR DOMAINE D''EMPLOI]])))=0,"",INDIRECT(NOM_FR_ACCESSOIRES&amp;ADDRESS('PR-tampon'!$E494,COLUMN(REFERENCEMENT_ACCESSOIRES[[#Headers],[OBSERVATIONS SUR DOMAINE D''EMPLOI]]))))))</f>
        <v/>
      </c>
      <c r="L528" s="30" t="str">
        <f ca="1">IF('PR-tampon'!$E494="","",IF('PR-tampon'!$E494=0,"",INDIRECT(NOM_FR_ACCESSOIRES&amp;ADDRESS('PR-tampon'!$E494,COLUMN(REFERENCEMENT_ACCESSOIRES[[#Headers],[REVETEMENT VISE]])))))</f>
        <v/>
      </c>
      <c r="M528" s="30" t="str">
        <f ca="1">IF('PR-tampon'!$E494="","",IF('PR-tampon'!$E494=0,"",IF(INDIRECT(NOM_FR_ACCESSOIRES&amp;ADDRESS('PR-tampon'!$E494,COLUMN(REFERENCEMENT_ACCESSOIRES[[#Headers],[PRODUITS D''ETANCHEITE]])))=0,"",INDIRECT(NOM_FR_ACCESSOIRES&amp;ADDRESS('PR-tampon'!$E494,COLUMN(REFERENCEMENT_ACCESSOIRES[[#Headers],[PRODUITS D''ETANCHEITE]]))))))</f>
        <v/>
      </c>
      <c r="N528" s="30" t="str">
        <f ca="1">IF('PR-tampon'!$E494="","",IF('PR-tampon'!$E494=0,"",INDIRECT(NOM_FR_ACCESSOIRES&amp;ADDRESS('PR-tampon'!$E494,COLUMN(REFERENCEMENT_ACCESSOIRES[[#Headers],[CHAPE OU MORTIER VISE]])))))</f>
        <v/>
      </c>
      <c r="O528" s="30" t="str">
        <f ca="1">IF('PR-tampon'!$E494="","",IF('PR-tampon'!$E494=0,"",IF(INDIRECT(NOM_FR_ACCESSOIRES&amp;ADDRESS('PR-tampon'!$E494,COLUMN(REFERENCEMENT_ACCESSOIRES[[#Headers],[RESULTAT TYPE ISOLANT]])))=0,"",INDIRECT(NOM_FR_ACCESSOIRES&amp;ADDRESS('PR-tampon'!$E494,COLUMN(REFERENCEMENT_ACCESSOIRES[[#Headers],[RESULTAT TYPE ISOLANT]]))))))</f>
        <v/>
      </c>
    </row>
    <row r="529" spans="2:15" ht="70.150000000000006" customHeight="1" x14ac:dyDescent="0.25">
      <c r="B529" s="8" t="str">
        <f ca="1">IF('PR-tampon'!E495="","",IF('PR-tampon'!E495=0,"",INDIRECT(NOM_FR_ACCESSOIRES&amp;ADDRESS('PR-tampon'!$E495,COLUMN(REFERENCEMENT_ACCESSOIRES[[#Headers],[DATE REFERENCEMENT]])))))</f>
        <v/>
      </c>
      <c r="C529" s="2" t="str">
        <f ca="1">IF('PR-tampon'!E495="","",IF('PR-tampon'!E495=0,"",INDIRECT(NOM_FR_ACCESSOIRES&amp;ADDRESS('PR-tampon'!$E495,COLUMN(REFERENCEMENT_ACCESSOIRES[[#Headers],[TYPE DE PROCEDE]])))))</f>
        <v/>
      </c>
      <c r="D529" s="2" t="str">
        <f ca="1">IF('PR-tampon'!E495="","",IF('PR-tampon'!E495=0,"",INDIRECT(NOM_FR_ACCESSOIRES&amp;ADDRESS('PR-tampon'!$E495,COLUMN(REFERENCEMENT_ACCESSOIRES[[#Headers],[NOM COMMERCIAL DU PROCEDE]])))))</f>
        <v/>
      </c>
      <c r="E529" s="2" t="str">
        <f ca="1">IF('PR-tampon'!E495="","",IF('PR-tampon'!E495=0,"",INDIRECT(NOM_FR_ACCESSOIRES&amp;ADDRESS('PR-tampon'!$E495,COLUMN(REFERENCEMENT_ACCESSOIRES[[#Headers],[FABRICANT/TITULAIRE]])))))</f>
        <v/>
      </c>
      <c r="F529" s="2" t="str">
        <f ca="1">IF('PR-tampon'!E495="","",IF('PR-tampon'!E495=0,"",INDIRECT(NOM_FR_ACCESSOIRES&amp;ADDRESS('PR-tampon'!$E495,COLUMN(REFERENCEMENT_ACCESSOIRES[[#Headers],[TYPE DE DOCUMENT DE REFERENCE]])))))</f>
        <v/>
      </c>
      <c r="G529" s="2" t="str">
        <f ca="1">IF('PR-tampon'!E495="","",IF('PR-tampon'!E495=0,"",INDIRECT(NOM_FR_ACCESSOIRES&amp;ADDRESS('PR-tampon'!$E495,COLUMN(REFERENCEMENT_ACCESSOIRES[[#Headers],[REF]])))))</f>
        <v/>
      </c>
      <c r="H529" s="8" t="str">
        <f ca="1">IF('PR-tampon'!E495="","",IF('PR-tampon'!E495=0,"",INDIRECT(NOM_FR_ACCESSOIRES&amp;ADDRESS('PR-tampon'!$E495,COLUMN(REFERENCEMENT_ACCESSOIRES[[#Headers],[AVIS LIMITE AU]])))))</f>
        <v/>
      </c>
      <c r="I529" s="8" t="str">
        <f ca="1">IF('PR-tampon'!E495="","",IF('PR-tampon'!E495=0,"",INDIRECT(NOM_FR_ACCESSOIRES&amp;ADDRESS('PR-tampon'!$E495,COLUMN(REFERENCEMENT_ACCESSOIRES[[#Headers],[TC/TNC
dans le domaine d''emploi visé]])))))</f>
        <v/>
      </c>
      <c r="J529" s="30" t="str">
        <f ca="1">IF('PR-tampon'!E495="","",IF('PR-tampon'!E495=0,"",INDIRECT(NOM_FR_ACCESSOIRES&amp;ADDRESS('PR-tampon'!$E495,COLUMN(REFERENCEMENT_ACCESSOIRES[[#Headers],[TYPE DE POSE]])))))</f>
        <v/>
      </c>
      <c r="K529" s="30" t="str">
        <f ca="1">IF('PR-tampon'!E495="","",IF('PR-tampon'!E495=0,"",IF(INDIRECT(NOM_FR_ACCESSOIRES&amp;ADDRESS('PR-tampon'!$E495,COLUMN(REFERENCEMENT_ACCESSOIRES[[#Headers],[OBSERVATIONS SUR DOMAINE D''EMPLOI]])))=0,"",INDIRECT(NOM_FR_ACCESSOIRES&amp;ADDRESS('PR-tampon'!$E495,COLUMN(REFERENCEMENT_ACCESSOIRES[[#Headers],[OBSERVATIONS SUR DOMAINE D''EMPLOI]]))))))</f>
        <v/>
      </c>
      <c r="L529" s="30" t="str">
        <f ca="1">IF('PR-tampon'!$E495="","",IF('PR-tampon'!$E495=0,"",INDIRECT(NOM_FR_ACCESSOIRES&amp;ADDRESS('PR-tampon'!$E495,COLUMN(REFERENCEMENT_ACCESSOIRES[[#Headers],[REVETEMENT VISE]])))))</f>
        <v/>
      </c>
      <c r="M529" s="30" t="str">
        <f ca="1">IF('PR-tampon'!$E495="","",IF('PR-tampon'!$E495=0,"",IF(INDIRECT(NOM_FR_ACCESSOIRES&amp;ADDRESS('PR-tampon'!$E495,COLUMN(REFERENCEMENT_ACCESSOIRES[[#Headers],[PRODUITS D''ETANCHEITE]])))=0,"",INDIRECT(NOM_FR_ACCESSOIRES&amp;ADDRESS('PR-tampon'!$E495,COLUMN(REFERENCEMENT_ACCESSOIRES[[#Headers],[PRODUITS D''ETANCHEITE]]))))))</f>
        <v/>
      </c>
      <c r="N529" s="30" t="str">
        <f ca="1">IF('PR-tampon'!$E495="","",IF('PR-tampon'!$E495=0,"",INDIRECT(NOM_FR_ACCESSOIRES&amp;ADDRESS('PR-tampon'!$E495,COLUMN(REFERENCEMENT_ACCESSOIRES[[#Headers],[CHAPE OU MORTIER VISE]])))))</f>
        <v/>
      </c>
      <c r="O529" s="30" t="str">
        <f ca="1">IF('PR-tampon'!$E495="","",IF('PR-tampon'!$E495=0,"",IF(INDIRECT(NOM_FR_ACCESSOIRES&amp;ADDRESS('PR-tampon'!$E495,COLUMN(REFERENCEMENT_ACCESSOIRES[[#Headers],[RESULTAT TYPE ISOLANT]])))=0,"",INDIRECT(NOM_FR_ACCESSOIRES&amp;ADDRESS('PR-tampon'!$E495,COLUMN(REFERENCEMENT_ACCESSOIRES[[#Headers],[RESULTAT TYPE ISOLANT]]))))))</f>
        <v/>
      </c>
    </row>
    <row r="530" spans="2:15" ht="70.150000000000006" customHeight="1" x14ac:dyDescent="0.25">
      <c r="B530" s="8" t="str">
        <f ca="1">IF('PR-tampon'!E496="","",IF('PR-tampon'!E496=0,"",INDIRECT(NOM_FR_ACCESSOIRES&amp;ADDRESS('PR-tampon'!$E496,COLUMN(REFERENCEMENT_ACCESSOIRES[[#Headers],[DATE REFERENCEMENT]])))))</f>
        <v/>
      </c>
      <c r="C530" s="2" t="str">
        <f ca="1">IF('PR-tampon'!E496="","",IF('PR-tampon'!E496=0,"",INDIRECT(NOM_FR_ACCESSOIRES&amp;ADDRESS('PR-tampon'!$E496,COLUMN(REFERENCEMENT_ACCESSOIRES[[#Headers],[TYPE DE PROCEDE]])))))</f>
        <v/>
      </c>
      <c r="D530" s="2" t="str">
        <f ca="1">IF('PR-tampon'!E496="","",IF('PR-tampon'!E496=0,"",INDIRECT(NOM_FR_ACCESSOIRES&amp;ADDRESS('PR-tampon'!$E496,COLUMN(REFERENCEMENT_ACCESSOIRES[[#Headers],[NOM COMMERCIAL DU PROCEDE]])))))</f>
        <v/>
      </c>
      <c r="E530" s="2" t="str">
        <f ca="1">IF('PR-tampon'!E496="","",IF('PR-tampon'!E496=0,"",INDIRECT(NOM_FR_ACCESSOIRES&amp;ADDRESS('PR-tampon'!$E496,COLUMN(REFERENCEMENT_ACCESSOIRES[[#Headers],[FABRICANT/TITULAIRE]])))))</f>
        <v/>
      </c>
      <c r="F530" s="2" t="str">
        <f ca="1">IF('PR-tampon'!E496="","",IF('PR-tampon'!E496=0,"",INDIRECT(NOM_FR_ACCESSOIRES&amp;ADDRESS('PR-tampon'!$E496,COLUMN(REFERENCEMENT_ACCESSOIRES[[#Headers],[TYPE DE DOCUMENT DE REFERENCE]])))))</f>
        <v/>
      </c>
      <c r="G530" s="2" t="str">
        <f ca="1">IF('PR-tampon'!E496="","",IF('PR-tampon'!E496=0,"",INDIRECT(NOM_FR_ACCESSOIRES&amp;ADDRESS('PR-tampon'!$E496,COLUMN(REFERENCEMENT_ACCESSOIRES[[#Headers],[REF]])))))</f>
        <v/>
      </c>
      <c r="H530" s="8" t="str">
        <f ca="1">IF('PR-tampon'!E496="","",IF('PR-tampon'!E496=0,"",INDIRECT(NOM_FR_ACCESSOIRES&amp;ADDRESS('PR-tampon'!$E496,COLUMN(REFERENCEMENT_ACCESSOIRES[[#Headers],[AVIS LIMITE AU]])))))</f>
        <v/>
      </c>
      <c r="I530" s="8" t="str">
        <f ca="1">IF('PR-tampon'!E496="","",IF('PR-tampon'!E496=0,"",INDIRECT(NOM_FR_ACCESSOIRES&amp;ADDRESS('PR-tampon'!$E496,COLUMN(REFERENCEMENT_ACCESSOIRES[[#Headers],[TC/TNC
dans le domaine d''emploi visé]])))))</f>
        <v/>
      </c>
      <c r="J530" s="30" t="str">
        <f ca="1">IF('PR-tampon'!E496="","",IF('PR-tampon'!E496=0,"",INDIRECT(NOM_FR_ACCESSOIRES&amp;ADDRESS('PR-tampon'!$E496,COLUMN(REFERENCEMENT_ACCESSOIRES[[#Headers],[TYPE DE POSE]])))))</f>
        <v/>
      </c>
      <c r="K530" s="30" t="str">
        <f ca="1">IF('PR-tampon'!E496="","",IF('PR-tampon'!E496=0,"",IF(INDIRECT(NOM_FR_ACCESSOIRES&amp;ADDRESS('PR-tampon'!$E496,COLUMN(REFERENCEMENT_ACCESSOIRES[[#Headers],[OBSERVATIONS SUR DOMAINE D''EMPLOI]])))=0,"",INDIRECT(NOM_FR_ACCESSOIRES&amp;ADDRESS('PR-tampon'!$E496,COLUMN(REFERENCEMENT_ACCESSOIRES[[#Headers],[OBSERVATIONS SUR DOMAINE D''EMPLOI]]))))))</f>
        <v/>
      </c>
      <c r="L530" s="30" t="str">
        <f ca="1">IF('PR-tampon'!$E496="","",IF('PR-tampon'!$E496=0,"",INDIRECT(NOM_FR_ACCESSOIRES&amp;ADDRESS('PR-tampon'!$E496,COLUMN(REFERENCEMENT_ACCESSOIRES[[#Headers],[REVETEMENT VISE]])))))</f>
        <v/>
      </c>
      <c r="M530" s="30" t="str">
        <f ca="1">IF('PR-tampon'!$E496="","",IF('PR-tampon'!$E496=0,"",IF(INDIRECT(NOM_FR_ACCESSOIRES&amp;ADDRESS('PR-tampon'!$E496,COLUMN(REFERENCEMENT_ACCESSOIRES[[#Headers],[PRODUITS D''ETANCHEITE]])))=0,"",INDIRECT(NOM_FR_ACCESSOIRES&amp;ADDRESS('PR-tampon'!$E496,COLUMN(REFERENCEMENT_ACCESSOIRES[[#Headers],[PRODUITS D''ETANCHEITE]]))))))</f>
        <v/>
      </c>
      <c r="N530" s="30" t="str">
        <f ca="1">IF('PR-tampon'!$E496="","",IF('PR-tampon'!$E496=0,"",INDIRECT(NOM_FR_ACCESSOIRES&amp;ADDRESS('PR-tampon'!$E496,COLUMN(REFERENCEMENT_ACCESSOIRES[[#Headers],[CHAPE OU MORTIER VISE]])))))</f>
        <v/>
      </c>
      <c r="O530" s="30" t="str">
        <f ca="1">IF('PR-tampon'!$E496="","",IF('PR-tampon'!$E496=0,"",IF(INDIRECT(NOM_FR_ACCESSOIRES&amp;ADDRESS('PR-tampon'!$E496,COLUMN(REFERENCEMENT_ACCESSOIRES[[#Headers],[RESULTAT TYPE ISOLANT]])))=0,"",INDIRECT(NOM_FR_ACCESSOIRES&amp;ADDRESS('PR-tampon'!$E496,COLUMN(REFERENCEMENT_ACCESSOIRES[[#Headers],[RESULTAT TYPE ISOLANT]]))))))</f>
        <v/>
      </c>
    </row>
    <row r="531" spans="2:15" ht="70.150000000000006" customHeight="1" x14ac:dyDescent="0.25">
      <c r="B531" s="8" t="str">
        <f ca="1">IF('PR-tampon'!E497="","",IF('PR-tampon'!E497=0,"",INDIRECT(NOM_FR_ACCESSOIRES&amp;ADDRESS('PR-tampon'!$E497,COLUMN(REFERENCEMENT_ACCESSOIRES[[#Headers],[DATE REFERENCEMENT]])))))</f>
        <v/>
      </c>
      <c r="C531" s="2" t="str">
        <f ca="1">IF('PR-tampon'!E497="","",IF('PR-tampon'!E497=0,"",INDIRECT(NOM_FR_ACCESSOIRES&amp;ADDRESS('PR-tampon'!$E497,COLUMN(REFERENCEMENT_ACCESSOIRES[[#Headers],[TYPE DE PROCEDE]])))))</f>
        <v/>
      </c>
      <c r="D531" s="2" t="str">
        <f ca="1">IF('PR-tampon'!E497="","",IF('PR-tampon'!E497=0,"",INDIRECT(NOM_FR_ACCESSOIRES&amp;ADDRESS('PR-tampon'!$E497,COLUMN(REFERENCEMENT_ACCESSOIRES[[#Headers],[NOM COMMERCIAL DU PROCEDE]])))))</f>
        <v/>
      </c>
      <c r="E531" s="2" t="str">
        <f ca="1">IF('PR-tampon'!E497="","",IF('PR-tampon'!E497=0,"",INDIRECT(NOM_FR_ACCESSOIRES&amp;ADDRESS('PR-tampon'!$E497,COLUMN(REFERENCEMENT_ACCESSOIRES[[#Headers],[FABRICANT/TITULAIRE]])))))</f>
        <v/>
      </c>
      <c r="F531" s="2" t="str">
        <f ca="1">IF('PR-tampon'!E497="","",IF('PR-tampon'!E497=0,"",INDIRECT(NOM_FR_ACCESSOIRES&amp;ADDRESS('PR-tampon'!$E497,COLUMN(REFERENCEMENT_ACCESSOIRES[[#Headers],[TYPE DE DOCUMENT DE REFERENCE]])))))</f>
        <v/>
      </c>
      <c r="G531" s="2" t="str">
        <f ca="1">IF('PR-tampon'!E497="","",IF('PR-tampon'!E497=0,"",INDIRECT(NOM_FR_ACCESSOIRES&amp;ADDRESS('PR-tampon'!$E497,COLUMN(REFERENCEMENT_ACCESSOIRES[[#Headers],[REF]])))))</f>
        <v/>
      </c>
      <c r="H531" s="8" t="str">
        <f ca="1">IF('PR-tampon'!E497="","",IF('PR-tampon'!E497=0,"",INDIRECT(NOM_FR_ACCESSOIRES&amp;ADDRESS('PR-tampon'!$E497,COLUMN(REFERENCEMENT_ACCESSOIRES[[#Headers],[AVIS LIMITE AU]])))))</f>
        <v/>
      </c>
      <c r="I531" s="8" t="str">
        <f ca="1">IF('PR-tampon'!E497="","",IF('PR-tampon'!E497=0,"",INDIRECT(NOM_FR_ACCESSOIRES&amp;ADDRESS('PR-tampon'!$E497,COLUMN(REFERENCEMENT_ACCESSOIRES[[#Headers],[TC/TNC
dans le domaine d''emploi visé]])))))</f>
        <v/>
      </c>
      <c r="J531" s="30" t="str">
        <f ca="1">IF('PR-tampon'!E497="","",IF('PR-tampon'!E497=0,"",INDIRECT(NOM_FR_ACCESSOIRES&amp;ADDRESS('PR-tampon'!$E497,COLUMN(REFERENCEMENT_ACCESSOIRES[[#Headers],[TYPE DE POSE]])))))</f>
        <v/>
      </c>
      <c r="K531" s="30" t="str">
        <f ca="1">IF('PR-tampon'!E497="","",IF('PR-tampon'!E497=0,"",IF(INDIRECT(NOM_FR_ACCESSOIRES&amp;ADDRESS('PR-tampon'!$E497,COLUMN(REFERENCEMENT_ACCESSOIRES[[#Headers],[OBSERVATIONS SUR DOMAINE D''EMPLOI]])))=0,"",INDIRECT(NOM_FR_ACCESSOIRES&amp;ADDRESS('PR-tampon'!$E497,COLUMN(REFERENCEMENT_ACCESSOIRES[[#Headers],[OBSERVATIONS SUR DOMAINE D''EMPLOI]]))))))</f>
        <v/>
      </c>
      <c r="L531" s="30" t="str">
        <f ca="1">IF('PR-tampon'!$E497="","",IF('PR-tampon'!$E497=0,"",INDIRECT(NOM_FR_ACCESSOIRES&amp;ADDRESS('PR-tampon'!$E497,COLUMN(REFERENCEMENT_ACCESSOIRES[[#Headers],[REVETEMENT VISE]])))))</f>
        <v/>
      </c>
      <c r="M531" s="30" t="str">
        <f ca="1">IF('PR-tampon'!$E497="","",IF('PR-tampon'!$E497=0,"",IF(INDIRECT(NOM_FR_ACCESSOIRES&amp;ADDRESS('PR-tampon'!$E497,COLUMN(REFERENCEMENT_ACCESSOIRES[[#Headers],[PRODUITS D''ETANCHEITE]])))=0,"",INDIRECT(NOM_FR_ACCESSOIRES&amp;ADDRESS('PR-tampon'!$E497,COLUMN(REFERENCEMENT_ACCESSOIRES[[#Headers],[PRODUITS D''ETANCHEITE]]))))))</f>
        <v/>
      </c>
      <c r="N531" s="30" t="str">
        <f ca="1">IF('PR-tampon'!$E497="","",IF('PR-tampon'!$E497=0,"",INDIRECT(NOM_FR_ACCESSOIRES&amp;ADDRESS('PR-tampon'!$E497,COLUMN(REFERENCEMENT_ACCESSOIRES[[#Headers],[CHAPE OU MORTIER VISE]])))))</f>
        <v/>
      </c>
      <c r="O531" s="30" t="str">
        <f ca="1">IF('PR-tampon'!$E497="","",IF('PR-tampon'!$E497=0,"",IF(INDIRECT(NOM_FR_ACCESSOIRES&amp;ADDRESS('PR-tampon'!$E497,COLUMN(REFERENCEMENT_ACCESSOIRES[[#Headers],[RESULTAT TYPE ISOLANT]])))=0,"",INDIRECT(NOM_FR_ACCESSOIRES&amp;ADDRESS('PR-tampon'!$E497,COLUMN(REFERENCEMENT_ACCESSOIRES[[#Headers],[RESULTAT TYPE ISOLANT]]))))))</f>
        <v/>
      </c>
    </row>
    <row r="532" spans="2:15" ht="70.150000000000006" customHeight="1" x14ac:dyDescent="0.25">
      <c r="B532" s="8" t="str">
        <f ca="1">IF('PR-tampon'!E498="","",IF('PR-tampon'!E498=0,"",INDIRECT(NOM_FR_ACCESSOIRES&amp;ADDRESS('PR-tampon'!$E498,COLUMN(REFERENCEMENT_ACCESSOIRES[[#Headers],[DATE REFERENCEMENT]])))))</f>
        <v/>
      </c>
      <c r="C532" s="2" t="str">
        <f ca="1">IF('PR-tampon'!E498="","",IF('PR-tampon'!E498=0,"",INDIRECT(NOM_FR_ACCESSOIRES&amp;ADDRESS('PR-tampon'!$E498,COLUMN(REFERENCEMENT_ACCESSOIRES[[#Headers],[TYPE DE PROCEDE]])))))</f>
        <v/>
      </c>
      <c r="D532" s="2" t="str">
        <f ca="1">IF('PR-tampon'!E498="","",IF('PR-tampon'!E498=0,"",INDIRECT(NOM_FR_ACCESSOIRES&amp;ADDRESS('PR-tampon'!$E498,COLUMN(REFERENCEMENT_ACCESSOIRES[[#Headers],[NOM COMMERCIAL DU PROCEDE]])))))</f>
        <v/>
      </c>
      <c r="E532" s="2" t="str">
        <f ca="1">IF('PR-tampon'!E498="","",IF('PR-tampon'!E498=0,"",INDIRECT(NOM_FR_ACCESSOIRES&amp;ADDRESS('PR-tampon'!$E498,COLUMN(REFERENCEMENT_ACCESSOIRES[[#Headers],[FABRICANT/TITULAIRE]])))))</f>
        <v/>
      </c>
      <c r="F532" s="2" t="str">
        <f ca="1">IF('PR-tampon'!E498="","",IF('PR-tampon'!E498=0,"",INDIRECT(NOM_FR_ACCESSOIRES&amp;ADDRESS('PR-tampon'!$E498,COLUMN(REFERENCEMENT_ACCESSOIRES[[#Headers],[TYPE DE DOCUMENT DE REFERENCE]])))))</f>
        <v/>
      </c>
      <c r="G532" s="2" t="str">
        <f ca="1">IF('PR-tampon'!E498="","",IF('PR-tampon'!E498=0,"",INDIRECT(NOM_FR_ACCESSOIRES&amp;ADDRESS('PR-tampon'!$E498,COLUMN(REFERENCEMENT_ACCESSOIRES[[#Headers],[REF]])))))</f>
        <v/>
      </c>
      <c r="H532" s="8" t="str">
        <f ca="1">IF('PR-tampon'!E498="","",IF('PR-tampon'!E498=0,"",INDIRECT(NOM_FR_ACCESSOIRES&amp;ADDRESS('PR-tampon'!$E498,COLUMN(REFERENCEMENT_ACCESSOIRES[[#Headers],[AVIS LIMITE AU]])))))</f>
        <v/>
      </c>
      <c r="I532" s="8" t="str">
        <f ca="1">IF('PR-tampon'!E498="","",IF('PR-tampon'!E498=0,"",INDIRECT(NOM_FR_ACCESSOIRES&amp;ADDRESS('PR-tampon'!$E498,COLUMN(REFERENCEMENT_ACCESSOIRES[[#Headers],[TC/TNC
dans le domaine d''emploi visé]])))))</f>
        <v/>
      </c>
      <c r="J532" s="30" t="str">
        <f ca="1">IF('PR-tampon'!E498="","",IF('PR-tampon'!E498=0,"",INDIRECT(NOM_FR_ACCESSOIRES&amp;ADDRESS('PR-tampon'!$E498,COLUMN(REFERENCEMENT_ACCESSOIRES[[#Headers],[TYPE DE POSE]])))))</f>
        <v/>
      </c>
      <c r="K532" s="30" t="str">
        <f ca="1">IF('PR-tampon'!E498="","",IF('PR-tampon'!E498=0,"",IF(INDIRECT(NOM_FR_ACCESSOIRES&amp;ADDRESS('PR-tampon'!$E498,COLUMN(REFERENCEMENT_ACCESSOIRES[[#Headers],[OBSERVATIONS SUR DOMAINE D''EMPLOI]])))=0,"",INDIRECT(NOM_FR_ACCESSOIRES&amp;ADDRESS('PR-tampon'!$E498,COLUMN(REFERENCEMENT_ACCESSOIRES[[#Headers],[OBSERVATIONS SUR DOMAINE D''EMPLOI]]))))))</f>
        <v/>
      </c>
      <c r="L532" s="30" t="str">
        <f ca="1">IF('PR-tampon'!$E498="","",IF('PR-tampon'!$E498=0,"",INDIRECT(NOM_FR_ACCESSOIRES&amp;ADDRESS('PR-tampon'!$E498,COLUMN(REFERENCEMENT_ACCESSOIRES[[#Headers],[REVETEMENT VISE]])))))</f>
        <v/>
      </c>
      <c r="M532" s="30" t="str">
        <f ca="1">IF('PR-tampon'!$E498="","",IF('PR-tampon'!$E498=0,"",IF(INDIRECT(NOM_FR_ACCESSOIRES&amp;ADDRESS('PR-tampon'!$E498,COLUMN(REFERENCEMENT_ACCESSOIRES[[#Headers],[PRODUITS D''ETANCHEITE]])))=0,"",INDIRECT(NOM_FR_ACCESSOIRES&amp;ADDRESS('PR-tampon'!$E498,COLUMN(REFERENCEMENT_ACCESSOIRES[[#Headers],[PRODUITS D''ETANCHEITE]]))))))</f>
        <v/>
      </c>
      <c r="N532" s="30" t="str">
        <f ca="1">IF('PR-tampon'!$E498="","",IF('PR-tampon'!$E498=0,"",INDIRECT(NOM_FR_ACCESSOIRES&amp;ADDRESS('PR-tampon'!$E498,COLUMN(REFERENCEMENT_ACCESSOIRES[[#Headers],[CHAPE OU MORTIER VISE]])))))</f>
        <v/>
      </c>
      <c r="O532" s="30" t="str">
        <f ca="1">IF('PR-tampon'!$E498="","",IF('PR-tampon'!$E498=0,"",IF(INDIRECT(NOM_FR_ACCESSOIRES&amp;ADDRESS('PR-tampon'!$E498,COLUMN(REFERENCEMENT_ACCESSOIRES[[#Headers],[RESULTAT TYPE ISOLANT]])))=0,"",INDIRECT(NOM_FR_ACCESSOIRES&amp;ADDRESS('PR-tampon'!$E498,COLUMN(REFERENCEMENT_ACCESSOIRES[[#Headers],[RESULTAT TYPE ISOLANT]]))))))</f>
        <v/>
      </c>
    </row>
    <row r="533" spans="2:15" ht="70.150000000000006" customHeight="1" x14ac:dyDescent="0.25">
      <c r="B533" s="8" t="str">
        <f ca="1">IF('PR-tampon'!E499="","",IF('PR-tampon'!E499=0,"",INDIRECT(NOM_FR_ACCESSOIRES&amp;ADDRESS('PR-tampon'!$E499,COLUMN(REFERENCEMENT_ACCESSOIRES[[#Headers],[DATE REFERENCEMENT]])))))</f>
        <v/>
      </c>
      <c r="C533" s="2" t="str">
        <f ca="1">IF('PR-tampon'!E499="","",IF('PR-tampon'!E499=0,"",INDIRECT(NOM_FR_ACCESSOIRES&amp;ADDRESS('PR-tampon'!$E499,COLUMN(REFERENCEMENT_ACCESSOIRES[[#Headers],[TYPE DE PROCEDE]])))))</f>
        <v/>
      </c>
      <c r="D533" s="2" t="str">
        <f ca="1">IF('PR-tampon'!E499="","",IF('PR-tampon'!E499=0,"",INDIRECT(NOM_FR_ACCESSOIRES&amp;ADDRESS('PR-tampon'!$E499,COLUMN(REFERENCEMENT_ACCESSOIRES[[#Headers],[NOM COMMERCIAL DU PROCEDE]])))))</f>
        <v/>
      </c>
      <c r="E533" s="2" t="str">
        <f ca="1">IF('PR-tampon'!E499="","",IF('PR-tampon'!E499=0,"",INDIRECT(NOM_FR_ACCESSOIRES&amp;ADDRESS('PR-tampon'!$E499,COLUMN(REFERENCEMENT_ACCESSOIRES[[#Headers],[FABRICANT/TITULAIRE]])))))</f>
        <v/>
      </c>
      <c r="F533" s="2" t="str">
        <f ca="1">IF('PR-tampon'!E499="","",IF('PR-tampon'!E499=0,"",INDIRECT(NOM_FR_ACCESSOIRES&amp;ADDRESS('PR-tampon'!$E499,COLUMN(REFERENCEMENT_ACCESSOIRES[[#Headers],[TYPE DE DOCUMENT DE REFERENCE]])))))</f>
        <v/>
      </c>
      <c r="G533" s="2" t="str">
        <f ca="1">IF('PR-tampon'!E499="","",IF('PR-tampon'!E499=0,"",INDIRECT(NOM_FR_ACCESSOIRES&amp;ADDRESS('PR-tampon'!$E499,COLUMN(REFERENCEMENT_ACCESSOIRES[[#Headers],[REF]])))))</f>
        <v/>
      </c>
      <c r="H533" s="8" t="str">
        <f ca="1">IF('PR-tampon'!E499="","",IF('PR-tampon'!E499=0,"",INDIRECT(NOM_FR_ACCESSOIRES&amp;ADDRESS('PR-tampon'!$E499,COLUMN(REFERENCEMENT_ACCESSOIRES[[#Headers],[AVIS LIMITE AU]])))))</f>
        <v/>
      </c>
      <c r="I533" s="8" t="str">
        <f ca="1">IF('PR-tampon'!E499="","",IF('PR-tampon'!E499=0,"",INDIRECT(NOM_FR_ACCESSOIRES&amp;ADDRESS('PR-tampon'!$E499,COLUMN(REFERENCEMENT_ACCESSOIRES[[#Headers],[TC/TNC
dans le domaine d''emploi visé]])))))</f>
        <v/>
      </c>
      <c r="J533" s="30" t="str">
        <f ca="1">IF('PR-tampon'!E499="","",IF('PR-tampon'!E499=0,"",INDIRECT(NOM_FR_ACCESSOIRES&amp;ADDRESS('PR-tampon'!$E499,COLUMN(REFERENCEMENT_ACCESSOIRES[[#Headers],[TYPE DE POSE]])))))</f>
        <v/>
      </c>
      <c r="K533" s="30" t="str">
        <f ca="1">IF('PR-tampon'!E499="","",IF('PR-tampon'!E499=0,"",IF(INDIRECT(NOM_FR_ACCESSOIRES&amp;ADDRESS('PR-tampon'!$E499,COLUMN(REFERENCEMENT_ACCESSOIRES[[#Headers],[OBSERVATIONS SUR DOMAINE D''EMPLOI]])))=0,"",INDIRECT(NOM_FR_ACCESSOIRES&amp;ADDRESS('PR-tampon'!$E499,COLUMN(REFERENCEMENT_ACCESSOIRES[[#Headers],[OBSERVATIONS SUR DOMAINE D''EMPLOI]]))))))</f>
        <v/>
      </c>
      <c r="L533" s="30" t="str">
        <f ca="1">IF('PR-tampon'!$E499="","",IF('PR-tampon'!$E499=0,"",INDIRECT(NOM_FR_ACCESSOIRES&amp;ADDRESS('PR-tampon'!$E499,COLUMN(REFERENCEMENT_ACCESSOIRES[[#Headers],[REVETEMENT VISE]])))))</f>
        <v/>
      </c>
      <c r="M533" s="30" t="str">
        <f ca="1">IF('PR-tampon'!$E499="","",IF('PR-tampon'!$E499=0,"",IF(INDIRECT(NOM_FR_ACCESSOIRES&amp;ADDRESS('PR-tampon'!$E499,COLUMN(REFERENCEMENT_ACCESSOIRES[[#Headers],[PRODUITS D''ETANCHEITE]])))=0,"",INDIRECT(NOM_FR_ACCESSOIRES&amp;ADDRESS('PR-tampon'!$E499,COLUMN(REFERENCEMENT_ACCESSOIRES[[#Headers],[PRODUITS D''ETANCHEITE]]))))))</f>
        <v/>
      </c>
      <c r="N533" s="30" t="str">
        <f ca="1">IF('PR-tampon'!$E499="","",IF('PR-tampon'!$E499=0,"",INDIRECT(NOM_FR_ACCESSOIRES&amp;ADDRESS('PR-tampon'!$E499,COLUMN(REFERENCEMENT_ACCESSOIRES[[#Headers],[CHAPE OU MORTIER VISE]])))))</f>
        <v/>
      </c>
      <c r="O533" s="30" t="str">
        <f ca="1">IF('PR-tampon'!$E499="","",IF('PR-tampon'!$E499=0,"",IF(INDIRECT(NOM_FR_ACCESSOIRES&amp;ADDRESS('PR-tampon'!$E499,COLUMN(REFERENCEMENT_ACCESSOIRES[[#Headers],[RESULTAT TYPE ISOLANT]])))=0,"",INDIRECT(NOM_FR_ACCESSOIRES&amp;ADDRESS('PR-tampon'!$E499,COLUMN(REFERENCEMENT_ACCESSOIRES[[#Headers],[RESULTAT TYPE ISOLANT]]))))))</f>
        <v/>
      </c>
    </row>
    <row r="534" spans="2:15" ht="70.150000000000006" customHeight="1" x14ac:dyDescent="0.25">
      <c r="B534" s="8" t="str">
        <f ca="1">IF('PR-tampon'!E500="","",IF('PR-tampon'!E500=0,"",INDIRECT(NOM_FR_ACCESSOIRES&amp;ADDRESS('PR-tampon'!$E500,COLUMN(REFERENCEMENT_ACCESSOIRES[[#Headers],[DATE REFERENCEMENT]])))))</f>
        <v/>
      </c>
      <c r="C534" s="2" t="str">
        <f ca="1">IF('PR-tampon'!E500="","",IF('PR-tampon'!E500=0,"",INDIRECT(NOM_FR_ACCESSOIRES&amp;ADDRESS('PR-tampon'!$E500,COLUMN(REFERENCEMENT_ACCESSOIRES[[#Headers],[TYPE DE PROCEDE]])))))</f>
        <v/>
      </c>
      <c r="D534" s="2" t="str">
        <f ca="1">IF('PR-tampon'!E500="","",IF('PR-tampon'!E500=0,"",INDIRECT(NOM_FR_ACCESSOIRES&amp;ADDRESS('PR-tampon'!$E500,COLUMN(REFERENCEMENT_ACCESSOIRES[[#Headers],[NOM COMMERCIAL DU PROCEDE]])))))</f>
        <v/>
      </c>
      <c r="E534" s="2" t="str">
        <f ca="1">IF('PR-tampon'!E500="","",IF('PR-tampon'!E500=0,"",INDIRECT(NOM_FR_ACCESSOIRES&amp;ADDRESS('PR-tampon'!$E500,COLUMN(REFERENCEMENT_ACCESSOIRES[[#Headers],[FABRICANT/TITULAIRE]])))))</f>
        <v/>
      </c>
      <c r="F534" s="2" t="str">
        <f ca="1">IF('PR-tampon'!E500="","",IF('PR-tampon'!E500=0,"",INDIRECT(NOM_FR_ACCESSOIRES&amp;ADDRESS('PR-tampon'!$E500,COLUMN(REFERENCEMENT_ACCESSOIRES[[#Headers],[TYPE DE DOCUMENT DE REFERENCE]])))))</f>
        <v/>
      </c>
      <c r="G534" s="2" t="str">
        <f ca="1">IF('PR-tampon'!E500="","",IF('PR-tampon'!E500=0,"",INDIRECT(NOM_FR_ACCESSOIRES&amp;ADDRESS('PR-tampon'!$E500,COLUMN(REFERENCEMENT_ACCESSOIRES[[#Headers],[REF]])))))</f>
        <v/>
      </c>
      <c r="H534" s="8" t="str">
        <f ca="1">IF('PR-tampon'!E500="","",IF('PR-tampon'!E500=0,"",INDIRECT(NOM_FR_ACCESSOIRES&amp;ADDRESS('PR-tampon'!$E500,COLUMN(REFERENCEMENT_ACCESSOIRES[[#Headers],[AVIS LIMITE AU]])))))</f>
        <v/>
      </c>
      <c r="I534" s="8" t="str">
        <f ca="1">IF('PR-tampon'!E500="","",IF('PR-tampon'!E500=0,"",INDIRECT(NOM_FR_ACCESSOIRES&amp;ADDRESS('PR-tampon'!$E500,COLUMN(REFERENCEMENT_ACCESSOIRES[[#Headers],[TC/TNC
dans le domaine d''emploi visé]])))))</f>
        <v/>
      </c>
      <c r="J534" s="30" t="str">
        <f ca="1">IF('PR-tampon'!E500="","",IF('PR-tampon'!E500=0,"",INDIRECT(NOM_FR_ACCESSOIRES&amp;ADDRESS('PR-tampon'!$E500,COLUMN(REFERENCEMENT_ACCESSOIRES[[#Headers],[TYPE DE POSE]])))))</f>
        <v/>
      </c>
      <c r="K534" s="30" t="str">
        <f ca="1">IF('PR-tampon'!E500="","",IF('PR-tampon'!E500=0,"",IF(INDIRECT(NOM_FR_ACCESSOIRES&amp;ADDRESS('PR-tampon'!$E500,COLUMN(REFERENCEMENT_ACCESSOIRES[[#Headers],[OBSERVATIONS SUR DOMAINE D''EMPLOI]])))=0,"",INDIRECT(NOM_FR_ACCESSOIRES&amp;ADDRESS('PR-tampon'!$E500,COLUMN(REFERENCEMENT_ACCESSOIRES[[#Headers],[OBSERVATIONS SUR DOMAINE D''EMPLOI]]))))))</f>
        <v/>
      </c>
      <c r="L534" s="30" t="str">
        <f ca="1">IF('PR-tampon'!$E500="","",IF('PR-tampon'!$E500=0,"",INDIRECT(NOM_FR_ACCESSOIRES&amp;ADDRESS('PR-tampon'!$E500,COLUMN(REFERENCEMENT_ACCESSOIRES[[#Headers],[REVETEMENT VISE]])))))</f>
        <v/>
      </c>
      <c r="M534" s="30" t="str">
        <f ca="1">IF('PR-tampon'!$E500="","",IF('PR-tampon'!$E500=0,"",IF(INDIRECT(NOM_FR_ACCESSOIRES&amp;ADDRESS('PR-tampon'!$E500,COLUMN(REFERENCEMENT_ACCESSOIRES[[#Headers],[PRODUITS D''ETANCHEITE]])))=0,"",INDIRECT(NOM_FR_ACCESSOIRES&amp;ADDRESS('PR-tampon'!$E500,COLUMN(REFERENCEMENT_ACCESSOIRES[[#Headers],[PRODUITS D''ETANCHEITE]]))))))</f>
        <v/>
      </c>
      <c r="N534" s="30" t="str">
        <f ca="1">IF('PR-tampon'!$E500="","",IF('PR-tampon'!$E500=0,"",INDIRECT(NOM_FR_ACCESSOIRES&amp;ADDRESS('PR-tampon'!$E500,COLUMN(REFERENCEMENT_ACCESSOIRES[[#Headers],[CHAPE OU MORTIER VISE]])))))</f>
        <v/>
      </c>
      <c r="O534" s="30" t="str">
        <f ca="1">IF('PR-tampon'!$E500="","",IF('PR-tampon'!$E500=0,"",IF(INDIRECT(NOM_FR_ACCESSOIRES&amp;ADDRESS('PR-tampon'!$E500,COLUMN(REFERENCEMENT_ACCESSOIRES[[#Headers],[RESULTAT TYPE ISOLANT]])))=0,"",INDIRECT(NOM_FR_ACCESSOIRES&amp;ADDRESS('PR-tampon'!$E500,COLUMN(REFERENCEMENT_ACCESSOIRES[[#Headers],[RESULTAT TYPE ISOLANT]]))))))</f>
        <v/>
      </c>
    </row>
    <row r="535" spans="2:15" ht="70.150000000000006" customHeight="1" x14ac:dyDescent="0.25">
      <c r="B535" s="8" t="str">
        <f ca="1">IF('PR-tampon'!E501="","",IF('PR-tampon'!E501=0,"",INDIRECT(NOM_FR_ACCESSOIRES&amp;ADDRESS('PR-tampon'!$E501,COLUMN(REFERENCEMENT_ACCESSOIRES[[#Headers],[DATE REFERENCEMENT]])))))</f>
        <v/>
      </c>
      <c r="C535" s="2" t="str">
        <f ca="1">IF('PR-tampon'!E501="","",IF('PR-tampon'!E501=0,"",INDIRECT(NOM_FR_ACCESSOIRES&amp;ADDRESS('PR-tampon'!$E501,COLUMN(REFERENCEMENT_ACCESSOIRES[[#Headers],[TYPE DE PROCEDE]])))))</f>
        <v/>
      </c>
      <c r="D535" s="2" t="str">
        <f ca="1">IF('PR-tampon'!E501="","",IF('PR-tampon'!E501=0,"",INDIRECT(NOM_FR_ACCESSOIRES&amp;ADDRESS('PR-tampon'!$E501,COLUMN(REFERENCEMENT_ACCESSOIRES[[#Headers],[NOM COMMERCIAL DU PROCEDE]])))))</f>
        <v/>
      </c>
      <c r="E535" s="2" t="str">
        <f ca="1">IF('PR-tampon'!E501="","",IF('PR-tampon'!E501=0,"",INDIRECT(NOM_FR_ACCESSOIRES&amp;ADDRESS('PR-tampon'!$E501,COLUMN(REFERENCEMENT_ACCESSOIRES[[#Headers],[FABRICANT/TITULAIRE]])))))</f>
        <v/>
      </c>
      <c r="F535" s="2" t="str">
        <f ca="1">IF('PR-tampon'!E501="","",IF('PR-tampon'!E501=0,"",INDIRECT(NOM_FR_ACCESSOIRES&amp;ADDRESS('PR-tampon'!$E501,COLUMN(REFERENCEMENT_ACCESSOIRES[[#Headers],[TYPE DE DOCUMENT DE REFERENCE]])))))</f>
        <v/>
      </c>
      <c r="G535" s="2" t="str">
        <f ca="1">IF('PR-tampon'!E501="","",IF('PR-tampon'!E501=0,"",INDIRECT(NOM_FR_ACCESSOIRES&amp;ADDRESS('PR-tampon'!$E501,COLUMN(REFERENCEMENT_ACCESSOIRES[[#Headers],[REF]])))))</f>
        <v/>
      </c>
      <c r="H535" s="8" t="str">
        <f ca="1">IF('PR-tampon'!E501="","",IF('PR-tampon'!E501=0,"",INDIRECT(NOM_FR_ACCESSOIRES&amp;ADDRESS('PR-tampon'!$E501,COLUMN(REFERENCEMENT_ACCESSOIRES[[#Headers],[AVIS LIMITE AU]])))))</f>
        <v/>
      </c>
      <c r="I535" s="8" t="str">
        <f ca="1">IF('PR-tampon'!E501="","",IF('PR-tampon'!E501=0,"",INDIRECT(NOM_FR_ACCESSOIRES&amp;ADDRESS('PR-tampon'!$E501,COLUMN(REFERENCEMENT_ACCESSOIRES[[#Headers],[TC/TNC
dans le domaine d''emploi visé]])))))</f>
        <v/>
      </c>
      <c r="J535" s="30" t="str">
        <f ca="1">IF('PR-tampon'!E501="","",IF('PR-tampon'!E501=0,"",INDIRECT(NOM_FR_ACCESSOIRES&amp;ADDRESS('PR-tampon'!$E501,COLUMN(REFERENCEMENT_ACCESSOIRES[[#Headers],[TYPE DE POSE]])))))</f>
        <v/>
      </c>
      <c r="K535" s="30" t="str">
        <f ca="1">IF('PR-tampon'!E501="","",IF('PR-tampon'!E501=0,"",IF(INDIRECT(NOM_FR_ACCESSOIRES&amp;ADDRESS('PR-tampon'!$E501,COLUMN(REFERENCEMENT_ACCESSOIRES[[#Headers],[OBSERVATIONS SUR DOMAINE D''EMPLOI]])))=0,"",INDIRECT(NOM_FR_ACCESSOIRES&amp;ADDRESS('PR-tampon'!$E501,COLUMN(REFERENCEMENT_ACCESSOIRES[[#Headers],[OBSERVATIONS SUR DOMAINE D''EMPLOI]]))))))</f>
        <v/>
      </c>
      <c r="L535" s="30" t="str">
        <f ca="1">IF('PR-tampon'!$E501="","",IF('PR-tampon'!$E501=0,"",INDIRECT(NOM_FR_ACCESSOIRES&amp;ADDRESS('PR-tampon'!$E501,COLUMN(REFERENCEMENT_ACCESSOIRES[[#Headers],[REVETEMENT VISE]])))))</f>
        <v/>
      </c>
      <c r="M535" s="30" t="str">
        <f ca="1">IF('PR-tampon'!$E501="","",IF('PR-tampon'!$E501=0,"",IF(INDIRECT(NOM_FR_ACCESSOIRES&amp;ADDRESS('PR-tampon'!$E501,COLUMN(REFERENCEMENT_ACCESSOIRES[[#Headers],[PRODUITS D''ETANCHEITE]])))=0,"",INDIRECT(NOM_FR_ACCESSOIRES&amp;ADDRESS('PR-tampon'!$E501,COLUMN(REFERENCEMENT_ACCESSOIRES[[#Headers],[PRODUITS D''ETANCHEITE]]))))))</f>
        <v/>
      </c>
      <c r="N535" s="30" t="str">
        <f ca="1">IF('PR-tampon'!$E501="","",IF('PR-tampon'!$E501=0,"",INDIRECT(NOM_FR_ACCESSOIRES&amp;ADDRESS('PR-tampon'!$E501,COLUMN(REFERENCEMENT_ACCESSOIRES[[#Headers],[CHAPE OU MORTIER VISE]])))))</f>
        <v/>
      </c>
      <c r="O535" s="30" t="str">
        <f ca="1">IF('PR-tampon'!$E501="","",IF('PR-tampon'!$E501=0,"",IF(INDIRECT(NOM_FR_ACCESSOIRES&amp;ADDRESS('PR-tampon'!$E501,COLUMN(REFERENCEMENT_ACCESSOIRES[[#Headers],[RESULTAT TYPE ISOLANT]])))=0,"",INDIRECT(NOM_FR_ACCESSOIRES&amp;ADDRESS('PR-tampon'!$E501,COLUMN(REFERENCEMENT_ACCESSOIRES[[#Headers],[RESULTAT TYPE ISOLANT]]))))))</f>
        <v/>
      </c>
    </row>
    <row r="536" spans="2:15" ht="70.150000000000006" customHeight="1" x14ac:dyDescent="0.25">
      <c r="B536" s="8" t="str">
        <f ca="1">IF('PR-tampon'!E502="","",IF('PR-tampon'!E502=0,"",INDIRECT(NOM_FR_ACCESSOIRES&amp;ADDRESS('PR-tampon'!$E502,COLUMN(REFERENCEMENT_ACCESSOIRES[[#Headers],[DATE REFERENCEMENT]])))))</f>
        <v/>
      </c>
      <c r="C536" s="2" t="str">
        <f ca="1">IF('PR-tampon'!E502="","",IF('PR-tampon'!E502=0,"",INDIRECT(NOM_FR_ACCESSOIRES&amp;ADDRESS('PR-tampon'!$E502,COLUMN(REFERENCEMENT_ACCESSOIRES[[#Headers],[TYPE DE PROCEDE]])))))</f>
        <v/>
      </c>
      <c r="D536" s="2" t="str">
        <f ca="1">IF('PR-tampon'!E502="","",IF('PR-tampon'!E502=0,"",INDIRECT(NOM_FR_ACCESSOIRES&amp;ADDRESS('PR-tampon'!$E502,COLUMN(REFERENCEMENT_ACCESSOIRES[[#Headers],[NOM COMMERCIAL DU PROCEDE]])))))</f>
        <v/>
      </c>
      <c r="E536" s="2" t="str">
        <f ca="1">IF('PR-tampon'!E502="","",IF('PR-tampon'!E502=0,"",INDIRECT(NOM_FR_ACCESSOIRES&amp;ADDRESS('PR-tampon'!$E502,COLUMN(REFERENCEMENT_ACCESSOIRES[[#Headers],[FABRICANT/TITULAIRE]])))))</f>
        <v/>
      </c>
      <c r="F536" s="2" t="str">
        <f ca="1">IF('PR-tampon'!E502="","",IF('PR-tampon'!E502=0,"",INDIRECT(NOM_FR_ACCESSOIRES&amp;ADDRESS('PR-tampon'!$E502,COLUMN(REFERENCEMENT_ACCESSOIRES[[#Headers],[TYPE DE DOCUMENT DE REFERENCE]])))))</f>
        <v/>
      </c>
      <c r="G536" s="2" t="str">
        <f ca="1">IF('PR-tampon'!E502="","",IF('PR-tampon'!E502=0,"",INDIRECT(NOM_FR_ACCESSOIRES&amp;ADDRESS('PR-tampon'!$E502,COLUMN(REFERENCEMENT_ACCESSOIRES[[#Headers],[REF]])))))</f>
        <v/>
      </c>
      <c r="H536" s="8" t="str">
        <f ca="1">IF('PR-tampon'!E502="","",IF('PR-tampon'!E502=0,"",INDIRECT(NOM_FR_ACCESSOIRES&amp;ADDRESS('PR-tampon'!$E502,COLUMN(REFERENCEMENT_ACCESSOIRES[[#Headers],[AVIS LIMITE AU]])))))</f>
        <v/>
      </c>
      <c r="I536" s="8" t="str">
        <f ca="1">IF('PR-tampon'!E502="","",IF('PR-tampon'!E502=0,"",INDIRECT(NOM_FR_ACCESSOIRES&amp;ADDRESS('PR-tampon'!$E502,COLUMN(REFERENCEMENT_ACCESSOIRES[[#Headers],[TC/TNC
dans le domaine d''emploi visé]])))))</f>
        <v/>
      </c>
      <c r="J536" s="30" t="str">
        <f ca="1">IF('PR-tampon'!E502="","",IF('PR-tampon'!E502=0,"",INDIRECT(NOM_FR_ACCESSOIRES&amp;ADDRESS('PR-tampon'!$E502,COLUMN(REFERENCEMENT_ACCESSOIRES[[#Headers],[TYPE DE POSE]])))))</f>
        <v/>
      </c>
      <c r="K536" s="30" t="str">
        <f ca="1">IF('PR-tampon'!E502="","",IF('PR-tampon'!E502=0,"",IF(INDIRECT(NOM_FR_ACCESSOIRES&amp;ADDRESS('PR-tampon'!$E502,COLUMN(REFERENCEMENT_ACCESSOIRES[[#Headers],[OBSERVATIONS SUR DOMAINE D''EMPLOI]])))=0,"",INDIRECT(NOM_FR_ACCESSOIRES&amp;ADDRESS('PR-tampon'!$E502,COLUMN(REFERENCEMENT_ACCESSOIRES[[#Headers],[OBSERVATIONS SUR DOMAINE D''EMPLOI]]))))))</f>
        <v/>
      </c>
      <c r="L536" s="30" t="str">
        <f ca="1">IF('PR-tampon'!$E502="","",IF('PR-tampon'!$E502=0,"",INDIRECT(NOM_FR_ACCESSOIRES&amp;ADDRESS('PR-tampon'!$E502,COLUMN(REFERENCEMENT_ACCESSOIRES[[#Headers],[REVETEMENT VISE]])))))</f>
        <v/>
      </c>
      <c r="M536" s="30" t="str">
        <f ca="1">IF('PR-tampon'!$E502="","",IF('PR-tampon'!$E502=0,"",IF(INDIRECT(NOM_FR_ACCESSOIRES&amp;ADDRESS('PR-tampon'!$E502,COLUMN(REFERENCEMENT_ACCESSOIRES[[#Headers],[PRODUITS D''ETANCHEITE]])))=0,"",INDIRECT(NOM_FR_ACCESSOIRES&amp;ADDRESS('PR-tampon'!$E502,COLUMN(REFERENCEMENT_ACCESSOIRES[[#Headers],[PRODUITS D''ETANCHEITE]]))))))</f>
        <v/>
      </c>
      <c r="N536" s="30" t="str">
        <f ca="1">IF('PR-tampon'!$E502="","",IF('PR-tampon'!$E502=0,"",INDIRECT(NOM_FR_ACCESSOIRES&amp;ADDRESS('PR-tampon'!$E502,COLUMN(REFERENCEMENT_ACCESSOIRES[[#Headers],[CHAPE OU MORTIER VISE]])))))</f>
        <v/>
      </c>
      <c r="O536" s="30" t="str">
        <f ca="1">IF('PR-tampon'!$E502="","",IF('PR-tampon'!$E502=0,"",IF(INDIRECT(NOM_FR_ACCESSOIRES&amp;ADDRESS('PR-tampon'!$E502,COLUMN(REFERENCEMENT_ACCESSOIRES[[#Headers],[RESULTAT TYPE ISOLANT]])))=0,"",INDIRECT(NOM_FR_ACCESSOIRES&amp;ADDRESS('PR-tampon'!$E502,COLUMN(REFERENCEMENT_ACCESSOIRES[[#Headers],[RESULTAT TYPE ISOLANT]]))))))</f>
        <v/>
      </c>
    </row>
    <row r="537" spans="2:15" ht="70.150000000000006" customHeight="1" x14ac:dyDescent="0.25">
      <c r="B537" s="8" t="str">
        <f ca="1">IF('PR-tampon'!E503="","",IF('PR-tampon'!E503=0,"",INDIRECT(NOM_FR_ACCESSOIRES&amp;ADDRESS('PR-tampon'!$E503,COLUMN(REFERENCEMENT_ACCESSOIRES[[#Headers],[DATE REFERENCEMENT]])))))</f>
        <v/>
      </c>
      <c r="C537" s="2" t="str">
        <f ca="1">IF('PR-tampon'!E503="","",IF('PR-tampon'!E503=0,"",INDIRECT(NOM_FR_ACCESSOIRES&amp;ADDRESS('PR-tampon'!$E503,COLUMN(REFERENCEMENT_ACCESSOIRES[[#Headers],[TYPE DE PROCEDE]])))))</f>
        <v/>
      </c>
      <c r="D537" s="2" t="str">
        <f ca="1">IF('PR-tampon'!E503="","",IF('PR-tampon'!E503=0,"",INDIRECT(NOM_FR_ACCESSOIRES&amp;ADDRESS('PR-tampon'!$E503,COLUMN(REFERENCEMENT_ACCESSOIRES[[#Headers],[NOM COMMERCIAL DU PROCEDE]])))))</f>
        <v/>
      </c>
      <c r="E537" s="2" t="str">
        <f ca="1">IF('PR-tampon'!E503="","",IF('PR-tampon'!E503=0,"",INDIRECT(NOM_FR_ACCESSOIRES&amp;ADDRESS('PR-tampon'!$E503,COLUMN(REFERENCEMENT_ACCESSOIRES[[#Headers],[FABRICANT/TITULAIRE]])))))</f>
        <v/>
      </c>
      <c r="F537" s="2" t="str">
        <f ca="1">IF('PR-tampon'!E503="","",IF('PR-tampon'!E503=0,"",INDIRECT(NOM_FR_ACCESSOIRES&amp;ADDRESS('PR-tampon'!$E503,COLUMN(REFERENCEMENT_ACCESSOIRES[[#Headers],[TYPE DE DOCUMENT DE REFERENCE]])))))</f>
        <v/>
      </c>
      <c r="G537" s="2" t="str">
        <f ca="1">IF('PR-tampon'!E503="","",IF('PR-tampon'!E503=0,"",INDIRECT(NOM_FR_ACCESSOIRES&amp;ADDRESS('PR-tampon'!$E503,COLUMN(REFERENCEMENT_ACCESSOIRES[[#Headers],[REF]])))))</f>
        <v/>
      </c>
      <c r="H537" s="8" t="str">
        <f ca="1">IF('PR-tampon'!E503="","",IF('PR-tampon'!E503=0,"",INDIRECT(NOM_FR_ACCESSOIRES&amp;ADDRESS('PR-tampon'!$E503,COLUMN(REFERENCEMENT_ACCESSOIRES[[#Headers],[AVIS LIMITE AU]])))))</f>
        <v/>
      </c>
      <c r="I537" s="8" t="str">
        <f ca="1">IF('PR-tampon'!E503="","",IF('PR-tampon'!E503=0,"",INDIRECT(NOM_FR_ACCESSOIRES&amp;ADDRESS('PR-tampon'!$E503,COLUMN(REFERENCEMENT_ACCESSOIRES[[#Headers],[TC/TNC
dans le domaine d''emploi visé]])))))</f>
        <v/>
      </c>
      <c r="J537" s="30" t="str">
        <f ca="1">IF('PR-tampon'!E503="","",IF('PR-tampon'!E503=0,"",INDIRECT(NOM_FR_ACCESSOIRES&amp;ADDRESS('PR-tampon'!$E503,COLUMN(REFERENCEMENT_ACCESSOIRES[[#Headers],[TYPE DE POSE]])))))</f>
        <v/>
      </c>
      <c r="K537" s="30" t="str">
        <f ca="1">IF('PR-tampon'!E503="","",IF('PR-tampon'!E503=0,"",IF(INDIRECT(NOM_FR_ACCESSOIRES&amp;ADDRESS('PR-tampon'!$E503,COLUMN(REFERENCEMENT_ACCESSOIRES[[#Headers],[OBSERVATIONS SUR DOMAINE D''EMPLOI]])))=0,"",INDIRECT(NOM_FR_ACCESSOIRES&amp;ADDRESS('PR-tampon'!$E503,COLUMN(REFERENCEMENT_ACCESSOIRES[[#Headers],[OBSERVATIONS SUR DOMAINE D''EMPLOI]]))))))</f>
        <v/>
      </c>
      <c r="L537" s="30" t="str">
        <f ca="1">IF('PR-tampon'!$E503="","",IF('PR-tampon'!$E503=0,"",INDIRECT(NOM_FR_ACCESSOIRES&amp;ADDRESS('PR-tampon'!$E503,COLUMN(REFERENCEMENT_ACCESSOIRES[[#Headers],[REVETEMENT VISE]])))))</f>
        <v/>
      </c>
      <c r="M537" s="30" t="str">
        <f ca="1">IF('PR-tampon'!$E503="","",IF('PR-tampon'!$E503=0,"",IF(INDIRECT(NOM_FR_ACCESSOIRES&amp;ADDRESS('PR-tampon'!$E503,COLUMN(REFERENCEMENT_ACCESSOIRES[[#Headers],[PRODUITS D''ETANCHEITE]])))=0,"",INDIRECT(NOM_FR_ACCESSOIRES&amp;ADDRESS('PR-tampon'!$E503,COLUMN(REFERENCEMENT_ACCESSOIRES[[#Headers],[PRODUITS D''ETANCHEITE]]))))))</f>
        <v/>
      </c>
      <c r="N537" s="30" t="str">
        <f ca="1">IF('PR-tampon'!$E503="","",IF('PR-tampon'!$E503=0,"",INDIRECT(NOM_FR_ACCESSOIRES&amp;ADDRESS('PR-tampon'!$E503,COLUMN(REFERENCEMENT_ACCESSOIRES[[#Headers],[CHAPE OU MORTIER VISE]])))))</f>
        <v/>
      </c>
      <c r="O537" s="30" t="str">
        <f ca="1">IF('PR-tampon'!$E503="","",IF('PR-tampon'!$E503=0,"",IF(INDIRECT(NOM_FR_ACCESSOIRES&amp;ADDRESS('PR-tampon'!$E503,COLUMN(REFERENCEMENT_ACCESSOIRES[[#Headers],[RESULTAT TYPE ISOLANT]])))=0,"",INDIRECT(NOM_FR_ACCESSOIRES&amp;ADDRESS('PR-tampon'!$E503,COLUMN(REFERENCEMENT_ACCESSOIRES[[#Headers],[RESULTAT TYPE ISOLANT]]))))))</f>
        <v/>
      </c>
    </row>
    <row r="538" spans="2:15" ht="70.150000000000006" customHeight="1" x14ac:dyDescent="0.25">
      <c r="B538" s="8" t="str">
        <f ca="1">IF('PR-tampon'!E504="","",IF('PR-tampon'!E504=0,"",INDIRECT(NOM_FR_ACCESSOIRES&amp;ADDRESS('PR-tampon'!$E504,COLUMN(REFERENCEMENT_ACCESSOIRES[[#Headers],[DATE REFERENCEMENT]])))))</f>
        <v/>
      </c>
      <c r="C538" s="2" t="str">
        <f ca="1">IF('PR-tampon'!E504="","",IF('PR-tampon'!E504=0,"",INDIRECT(NOM_FR_ACCESSOIRES&amp;ADDRESS('PR-tampon'!$E504,COLUMN(REFERENCEMENT_ACCESSOIRES[[#Headers],[TYPE DE PROCEDE]])))))</f>
        <v/>
      </c>
      <c r="D538" s="2" t="str">
        <f ca="1">IF('PR-tampon'!E504="","",IF('PR-tampon'!E504=0,"",INDIRECT(NOM_FR_ACCESSOIRES&amp;ADDRESS('PR-tampon'!$E504,COLUMN(REFERENCEMENT_ACCESSOIRES[[#Headers],[NOM COMMERCIAL DU PROCEDE]])))))</f>
        <v/>
      </c>
      <c r="E538" s="2" t="str">
        <f ca="1">IF('PR-tampon'!E504="","",IF('PR-tampon'!E504=0,"",INDIRECT(NOM_FR_ACCESSOIRES&amp;ADDRESS('PR-tampon'!$E504,COLUMN(REFERENCEMENT_ACCESSOIRES[[#Headers],[FABRICANT/TITULAIRE]])))))</f>
        <v/>
      </c>
      <c r="F538" s="2" t="str">
        <f ca="1">IF('PR-tampon'!E504="","",IF('PR-tampon'!E504=0,"",INDIRECT(NOM_FR_ACCESSOIRES&amp;ADDRESS('PR-tampon'!$E504,COLUMN(REFERENCEMENT_ACCESSOIRES[[#Headers],[TYPE DE DOCUMENT DE REFERENCE]])))))</f>
        <v/>
      </c>
      <c r="G538" s="2" t="str">
        <f ca="1">IF('PR-tampon'!E504="","",IF('PR-tampon'!E504=0,"",INDIRECT(NOM_FR_ACCESSOIRES&amp;ADDRESS('PR-tampon'!$E504,COLUMN(REFERENCEMENT_ACCESSOIRES[[#Headers],[REF]])))))</f>
        <v/>
      </c>
      <c r="H538" s="8" t="str">
        <f ca="1">IF('PR-tampon'!E504="","",IF('PR-tampon'!E504=0,"",INDIRECT(NOM_FR_ACCESSOIRES&amp;ADDRESS('PR-tampon'!$E504,COLUMN(REFERENCEMENT_ACCESSOIRES[[#Headers],[AVIS LIMITE AU]])))))</f>
        <v/>
      </c>
      <c r="I538" s="8" t="str">
        <f ca="1">IF('PR-tampon'!E504="","",IF('PR-tampon'!E504=0,"",INDIRECT(NOM_FR_ACCESSOIRES&amp;ADDRESS('PR-tampon'!$E504,COLUMN(REFERENCEMENT_ACCESSOIRES[[#Headers],[TC/TNC
dans le domaine d''emploi visé]])))))</f>
        <v/>
      </c>
      <c r="J538" s="30" t="str">
        <f ca="1">IF('PR-tampon'!E504="","",IF('PR-tampon'!E504=0,"",INDIRECT(NOM_FR_ACCESSOIRES&amp;ADDRESS('PR-tampon'!$E504,COLUMN(REFERENCEMENT_ACCESSOIRES[[#Headers],[TYPE DE POSE]])))))</f>
        <v/>
      </c>
      <c r="K538" s="30" t="str">
        <f ca="1">IF('PR-tampon'!E504="","",IF('PR-tampon'!E504=0,"",IF(INDIRECT(NOM_FR_ACCESSOIRES&amp;ADDRESS('PR-tampon'!$E504,COLUMN(REFERENCEMENT_ACCESSOIRES[[#Headers],[OBSERVATIONS SUR DOMAINE D''EMPLOI]])))=0,"",INDIRECT(NOM_FR_ACCESSOIRES&amp;ADDRESS('PR-tampon'!$E504,COLUMN(REFERENCEMENT_ACCESSOIRES[[#Headers],[OBSERVATIONS SUR DOMAINE D''EMPLOI]]))))))</f>
        <v/>
      </c>
      <c r="L538" s="30" t="str">
        <f ca="1">IF('PR-tampon'!$E504="","",IF('PR-tampon'!$E504=0,"",INDIRECT(NOM_FR_ACCESSOIRES&amp;ADDRESS('PR-tampon'!$E504,COLUMN(REFERENCEMENT_ACCESSOIRES[[#Headers],[REVETEMENT VISE]])))))</f>
        <v/>
      </c>
      <c r="M538" s="30" t="str">
        <f ca="1">IF('PR-tampon'!$E504="","",IF('PR-tampon'!$E504=0,"",IF(INDIRECT(NOM_FR_ACCESSOIRES&amp;ADDRESS('PR-tampon'!$E504,COLUMN(REFERENCEMENT_ACCESSOIRES[[#Headers],[PRODUITS D''ETANCHEITE]])))=0,"",INDIRECT(NOM_FR_ACCESSOIRES&amp;ADDRESS('PR-tampon'!$E504,COLUMN(REFERENCEMENT_ACCESSOIRES[[#Headers],[PRODUITS D''ETANCHEITE]]))))))</f>
        <v/>
      </c>
      <c r="N538" s="30" t="str">
        <f ca="1">IF('PR-tampon'!$E504="","",IF('PR-tampon'!$E504=0,"",INDIRECT(NOM_FR_ACCESSOIRES&amp;ADDRESS('PR-tampon'!$E504,COLUMN(REFERENCEMENT_ACCESSOIRES[[#Headers],[CHAPE OU MORTIER VISE]])))))</f>
        <v/>
      </c>
      <c r="O538" s="30" t="str">
        <f ca="1">IF('PR-tampon'!$E504="","",IF('PR-tampon'!$E504=0,"",IF(INDIRECT(NOM_FR_ACCESSOIRES&amp;ADDRESS('PR-tampon'!$E504,COLUMN(REFERENCEMENT_ACCESSOIRES[[#Headers],[RESULTAT TYPE ISOLANT]])))=0,"",INDIRECT(NOM_FR_ACCESSOIRES&amp;ADDRESS('PR-tampon'!$E504,COLUMN(REFERENCEMENT_ACCESSOIRES[[#Headers],[RESULTAT TYPE ISOLANT]]))))))</f>
        <v/>
      </c>
    </row>
    <row r="539" spans="2:15" ht="70.150000000000006" customHeight="1" x14ac:dyDescent="0.25">
      <c r="B539" s="8" t="str">
        <f ca="1">IF('PR-tampon'!E505="","",IF('PR-tampon'!E505=0,"",INDIRECT(NOM_FR_ACCESSOIRES&amp;ADDRESS('PR-tampon'!$E505,COLUMN(REFERENCEMENT_ACCESSOIRES[[#Headers],[DATE REFERENCEMENT]])))))</f>
        <v/>
      </c>
      <c r="C539" s="2" t="str">
        <f ca="1">IF('PR-tampon'!E505="","",IF('PR-tampon'!E505=0,"",INDIRECT(NOM_FR_ACCESSOIRES&amp;ADDRESS('PR-tampon'!$E505,COLUMN(REFERENCEMENT_ACCESSOIRES[[#Headers],[TYPE DE PROCEDE]])))))</f>
        <v/>
      </c>
      <c r="D539" s="2" t="str">
        <f ca="1">IF('PR-tampon'!E505="","",IF('PR-tampon'!E505=0,"",INDIRECT(NOM_FR_ACCESSOIRES&amp;ADDRESS('PR-tampon'!$E505,COLUMN(REFERENCEMENT_ACCESSOIRES[[#Headers],[NOM COMMERCIAL DU PROCEDE]])))))</f>
        <v/>
      </c>
      <c r="E539" s="2" t="str">
        <f ca="1">IF('PR-tampon'!E505="","",IF('PR-tampon'!E505=0,"",INDIRECT(NOM_FR_ACCESSOIRES&amp;ADDRESS('PR-tampon'!$E505,COLUMN(REFERENCEMENT_ACCESSOIRES[[#Headers],[FABRICANT/TITULAIRE]])))))</f>
        <v/>
      </c>
      <c r="F539" s="2" t="str">
        <f ca="1">IF('PR-tampon'!E505="","",IF('PR-tampon'!E505=0,"",INDIRECT(NOM_FR_ACCESSOIRES&amp;ADDRESS('PR-tampon'!$E505,COLUMN(REFERENCEMENT_ACCESSOIRES[[#Headers],[TYPE DE DOCUMENT DE REFERENCE]])))))</f>
        <v/>
      </c>
      <c r="G539" s="2" t="str">
        <f ca="1">IF('PR-tampon'!E505="","",IF('PR-tampon'!E505=0,"",INDIRECT(NOM_FR_ACCESSOIRES&amp;ADDRESS('PR-tampon'!$E505,COLUMN(REFERENCEMENT_ACCESSOIRES[[#Headers],[REF]])))))</f>
        <v/>
      </c>
      <c r="H539" s="8" t="str">
        <f ca="1">IF('PR-tampon'!E505="","",IF('PR-tampon'!E505=0,"",INDIRECT(NOM_FR_ACCESSOIRES&amp;ADDRESS('PR-tampon'!$E505,COLUMN(REFERENCEMENT_ACCESSOIRES[[#Headers],[AVIS LIMITE AU]])))))</f>
        <v/>
      </c>
      <c r="I539" s="8" t="str">
        <f ca="1">IF('PR-tampon'!E505="","",IF('PR-tampon'!E505=0,"",INDIRECT(NOM_FR_ACCESSOIRES&amp;ADDRESS('PR-tampon'!$E505,COLUMN(REFERENCEMENT_ACCESSOIRES[[#Headers],[TC/TNC
dans le domaine d''emploi visé]])))))</f>
        <v/>
      </c>
      <c r="J539" s="30" t="str">
        <f ca="1">IF('PR-tampon'!E505="","",IF('PR-tampon'!E505=0,"",INDIRECT(NOM_FR_ACCESSOIRES&amp;ADDRESS('PR-tampon'!$E505,COLUMN(REFERENCEMENT_ACCESSOIRES[[#Headers],[TYPE DE POSE]])))))</f>
        <v/>
      </c>
      <c r="K539" s="30" t="str">
        <f ca="1">IF('PR-tampon'!E505="","",IF('PR-tampon'!E505=0,"",IF(INDIRECT(NOM_FR_ACCESSOIRES&amp;ADDRESS('PR-tampon'!$E505,COLUMN(REFERENCEMENT_ACCESSOIRES[[#Headers],[OBSERVATIONS SUR DOMAINE D''EMPLOI]])))=0,"",INDIRECT(NOM_FR_ACCESSOIRES&amp;ADDRESS('PR-tampon'!$E505,COLUMN(REFERENCEMENT_ACCESSOIRES[[#Headers],[OBSERVATIONS SUR DOMAINE D''EMPLOI]]))))))</f>
        <v/>
      </c>
      <c r="L539" s="30" t="str">
        <f ca="1">IF('PR-tampon'!$E505="","",IF('PR-tampon'!$E505=0,"",INDIRECT(NOM_FR_ACCESSOIRES&amp;ADDRESS('PR-tampon'!$E505,COLUMN(REFERENCEMENT_ACCESSOIRES[[#Headers],[REVETEMENT VISE]])))))</f>
        <v/>
      </c>
      <c r="M539" s="30" t="str">
        <f ca="1">IF('PR-tampon'!$E505="","",IF('PR-tampon'!$E505=0,"",IF(INDIRECT(NOM_FR_ACCESSOIRES&amp;ADDRESS('PR-tampon'!$E505,COLUMN(REFERENCEMENT_ACCESSOIRES[[#Headers],[PRODUITS D''ETANCHEITE]])))=0,"",INDIRECT(NOM_FR_ACCESSOIRES&amp;ADDRESS('PR-tampon'!$E505,COLUMN(REFERENCEMENT_ACCESSOIRES[[#Headers],[PRODUITS D''ETANCHEITE]]))))))</f>
        <v/>
      </c>
      <c r="N539" s="30" t="str">
        <f ca="1">IF('PR-tampon'!$E505="","",IF('PR-tampon'!$E505=0,"",INDIRECT(NOM_FR_ACCESSOIRES&amp;ADDRESS('PR-tampon'!$E505,COLUMN(REFERENCEMENT_ACCESSOIRES[[#Headers],[CHAPE OU MORTIER VISE]])))))</f>
        <v/>
      </c>
      <c r="O539" s="30" t="str">
        <f ca="1">IF('PR-tampon'!$E505="","",IF('PR-tampon'!$E505=0,"",IF(INDIRECT(NOM_FR_ACCESSOIRES&amp;ADDRESS('PR-tampon'!$E505,COLUMN(REFERENCEMENT_ACCESSOIRES[[#Headers],[RESULTAT TYPE ISOLANT]])))=0,"",INDIRECT(NOM_FR_ACCESSOIRES&amp;ADDRESS('PR-tampon'!$E505,COLUMN(REFERENCEMENT_ACCESSOIRES[[#Headers],[RESULTAT TYPE ISOLANT]]))))))</f>
        <v/>
      </c>
    </row>
    <row r="540" spans="2:15" ht="70.150000000000006" customHeight="1" x14ac:dyDescent="0.25">
      <c r="B540" s="8" t="str">
        <f ca="1">IF('PR-tampon'!E506="","",IF('PR-tampon'!E506=0,"",INDIRECT(NOM_FR_ACCESSOIRES&amp;ADDRESS('PR-tampon'!$E506,COLUMN(REFERENCEMENT_ACCESSOIRES[[#Headers],[DATE REFERENCEMENT]])))))</f>
        <v/>
      </c>
      <c r="C540" s="2" t="str">
        <f ca="1">IF('PR-tampon'!E506="","",IF('PR-tampon'!E506=0,"",INDIRECT(NOM_FR_ACCESSOIRES&amp;ADDRESS('PR-tampon'!$E506,COLUMN(REFERENCEMENT_ACCESSOIRES[[#Headers],[TYPE DE PROCEDE]])))))</f>
        <v/>
      </c>
      <c r="D540" s="2" t="str">
        <f ca="1">IF('PR-tampon'!E506="","",IF('PR-tampon'!E506=0,"",INDIRECT(NOM_FR_ACCESSOIRES&amp;ADDRESS('PR-tampon'!$E506,COLUMN(REFERENCEMENT_ACCESSOIRES[[#Headers],[NOM COMMERCIAL DU PROCEDE]])))))</f>
        <v/>
      </c>
      <c r="E540" s="2" t="str">
        <f ca="1">IF('PR-tampon'!E506="","",IF('PR-tampon'!E506=0,"",INDIRECT(NOM_FR_ACCESSOIRES&amp;ADDRESS('PR-tampon'!$E506,COLUMN(REFERENCEMENT_ACCESSOIRES[[#Headers],[FABRICANT/TITULAIRE]])))))</f>
        <v/>
      </c>
      <c r="F540" s="2" t="str">
        <f ca="1">IF('PR-tampon'!E506="","",IF('PR-tampon'!E506=0,"",INDIRECT(NOM_FR_ACCESSOIRES&amp;ADDRESS('PR-tampon'!$E506,COLUMN(REFERENCEMENT_ACCESSOIRES[[#Headers],[TYPE DE DOCUMENT DE REFERENCE]])))))</f>
        <v/>
      </c>
      <c r="G540" s="2" t="str">
        <f ca="1">IF('PR-tampon'!E506="","",IF('PR-tampon'!E506=0,"",INDIRECT(NOM_FR_ACCESSOIRES&amp;ADDRESS('PR-tampon'!$E506,COLUMN(REFERENCEMENT_ACCESSOIRES[[#Headers],[REF]])))))</f>
        <v/>
      </c>
      <c r="H540" s="8" t="str">
        <f ca="1">IF('PR-tampon'!E506="","",IF('PR-tampon'!E506=0,"",INDIRECT(NOM_FR_ACCESSOIRES&amp;ADDRESS('PR-tampon'!$E506,COLUMN(REFERENCEMENT_ACCESSOIRES[[#Headers],[AVIS LIMITE AU]])))))</f>
        <v/>
      </c>
      <c r="I540" s="8" t="str">
        <f ca="1">IF('PR-tampon'!E506="","",IF('PR-tampon'!E506=0,"",INDIRECT(NOM_FR_ACCESSOIRES&amp;ADDRESS('PR-tampon'!$E506,COLUMN(REFERENCEMENT_ACCESSOIRES[[#Headers],[TC/TNC
dans le domaine d''emploi visé]])))))</f>
        <v/>
      </c>
      <c r="J540" s="30" t="str">
        <f ca="1">IF('PR-tampon'!E506="","",IF('PR-tampon'!E506=0,"",INDIRECT(NOM_FR_ACCESSOIRES&amp;ADDRESS('PR-tampon'!$E506,COLUMN(REFERENCEMENT_ACCESSOIRES[[#Headers],[TYPE DE POSE]])))))</f>
        <v/>
      </c>
      <c r="K540" s="30" t="str">
        <f ca="1">IF('PR-tampon'!E506="","",IF('PR-tampon'!E506=0,"",IF(INDIRECT(NOM_FR_ACCESSOIRES&amp;ADDRESS('PR-tampon'!$E506,COLUMN(REFERENCEMENT_ACCESSOIRES[[#Headers],[OBSERVATIONS SUR DOMAINE D''EMPLOI]])))=0,"",INDIRECT(NOM_FR_ACCESSOIRES&amp;ADDRESS('PR-tampon'!$E506,COLUMN(REFERENCEMENT_ACCESSOIRES[[#Headers],[OBSERVATIONS SUR DOMAINE D''EMPLOI]]))))))</f>
        <v/>
      </c>
      <c r="L540" s="30" t="str">
        <f ca="1">IF('PR-tampon'!$E506="","",IF('PR-tampon'!$E506=0,"",INDIRECT(NOM_FR_ACCESSOIRES&amp;ADDRESS('PR-tampon'!$E506,COLUMN(REFERENCEMENT_ACCESSOIRES[[#Headers],[REVETEMENT VISE]])))))</f>
        <v/>
      </c>
      <c r="M540" s="30" t="str">
        <f ca="1">IF('PR-tampon'!$E506="","",IF('PR-tampon'!$E506=0,"",IF(INDIRECT(NOM_FR_ACCESSOIRES&amp;ADDRESS('PR-tampon'!$E506,COLUMN(REFERENCEMENT_ACCESSOIRES[[#Headers],[PRODUITS D''ETANCHEITE]])))=0,"",INDIRECT(NOM_FR_ACCESSOIRES&amp;ADDRESS('PR-tampon'!$E506,COLUMN(REFERENCEMENT_ACCESSOIRES[[#Headers],[PRODUITS D''ETANCHEITE]]))))))</f>
        <v/>
      </c>
      <c r="N540" s="30" t="str">
        <f ca="1">IF('PR-tampon'!$E506="","",IF('PR-tampon'!$E506=0,"",INDIRECT(NOM_FR_ACCESSOIRES&amp;ADDRESS('PR-tampon'!$E506,COLUMN(REFERENCEMENT_ACCESSOIRES[[#Headers],[CHAPE OU MORTIER VISE]])))))</f>
        <v/>
      </c>
      <c r="O540" s="30" t="str">
        <f ca="1">IF('PR-tampon'!$E506="","",IF('PR-tampon'!$E506=0,"",IF(INDIRECT(NOM_FR_ACCESSOIRES&amp;ADDRESS('PR-tampon'!$E506,COLUMN(REFERENCEMENT_ACCESSOIRES[[#Headers],[RESULTAT TYPE ISOLANT]])))=0,"",INDIRECT(NOM_FR_ACCESSOIRES&amp;ADDRESS('PR-tampon'!$E506,COLUMN(REFERENCEMENT_ACCESSOIRES[[#Headers],[RESULTAT TYPE ISOLANT]]))))))</f>
        <v/>
      </c>
    </row>
    <row r="541" spans="2:15" ht="70.150000000000006" customHeight="1" x14ac:dyDescent="0.25">
      <c r="B541" s="8" t="str">
        <f ca="1">IF('PR-tampon'!E507="","",IF('PR-tampon'!E507=0,"",INDIRECT(NOM_FR_ACCESSOIRES&amp;ADDRESS('PR-tampon'!$E507,COLUMN(REFERENCEMENT_ACCESSOIRES[[#Headers],[DATE REFERENCEMENT]])))))</f>
        <v/>
      </c>
      <c r="C541" s="2" t="str">
        <f ca="1">IF('PR-tampon'!E507="","",IF('PR-tampon'!E507=0,"",INDIRECT(NOM_FR_ACCESSOIRES&amp;ADDRESS('PR-tampon'!$E507,COLUMN(REFERENCEMENT_ACCESSOIRES[[#Headers],[TYPE DE PROCEDE]])))))</f>
        <v/>
      </c>
      <c r="D541" s="2" t="str">
        <f ca="1">IF('PR-tampon'!E507="","",IF('PR-tampon'!E507=0,"",INDIRECT(NOM_FR_ACCESSOIRES&amp;ADDRESS('PR-tampon'!$E507,COLUMN(REFERENCEMENT_ACCESSOIRES[[#Headers],[NOM COMMERCIAL DU PROCEDE]])))))</f>
        <v/>
      </c>
      <c r="E541" s="2" t="str">
        <f ca="1">IF('PR-tampon'!E507="","",IF('PR-tampon'!E507=0,"",INDIRECT(NOM_FR_ACCESSOIRES&amp;ADDRESS('PR-tampon'!$E507,COLUMN(REFERENCEMENT_ACCESSOIRES[[#Headers],[FABRICANT/TITULAIRE]])))))</f>
        <v/>
      </c>
      <c r="F541" s="2" t="str">
        <f ca="1">IF('PR-tampon'!E507="","",IF('PR-tampon'!E507=0,"",INDIRECT(NOM_FR_ACCESSOIRES&amp;ADDRESS('PR-tampon'!$E507,COLUMN(REFERENCEMENT_ACCESSOIRES[[#Headers],[TYPE DE DOCUMENT DE REFERENCE]])))))</f>
        <v/>
      </c>
      <c r="G541" s="2" t="str">
        <f ca="1">IF('PR-tampon'!E507="","",IF('PR-tampon'!E507=0,"",INDIRECT(NOM_FR_ACCESSOIRES&amp;ADDRESS('PR-tampon'!$E507,COLUMN(REFERENCEMENT_ACCESSOIRES[[#Headers],[REF]])))))</f>
        <v/>
      </c>
      <c r="H541" s="8" t="str">
        <f ca="1">IF('PR-tampon'!E507="","",IF('PR-tampon'!E507=0,"",INDIRECT(NOM_FR_ACCESSOIRES&amp;ADDRESS('PR-tampon'!$E507,COLUMN(REFERENCEMENT_ACCESSOIRES[[#Headers],[AVIS LIMITE AU]])))))</f>
        <v/>
      </c>
      <c r="I541" s="8" t="str">
        <f ca="1">IF('PR-tampon'!E507="","",IF('PR-tampon'!E507=0,"",INDIRECT(NOM_FR_ACCESSOIRES&amp;ADDRESS('PR-tampon'!$E507,COLUMN(REFERENCEMENT_ACCESSOIRES[[#Headers],[TC/TNC
dans le domaine d''emploi visé]])))))</f>
        <v/>
      </c>
      <c r="J541" s="30" t="str">
        <f ca="1">IF('PR-tampon'!E507="","",IF('PR-tampon'!E507=0,"",INDIRECT(NOM_FR_ACCESSOIRES&amp;ADDRESS('PR-tampon'!$E507,COLUMN(REFERENCEMENT_ACCESSOIRES[[#Headers],[TYPE DE POSE]])))))</f>
        <v/>
      </c>
      <c r="K541" s="30" t="str">
        <f ca="1">IF('PR-tampon'!E507="","",IF('PR-tampon'!E507=0,"",IF(INDIRECT(NOM_FR_ACCESSOIRES&amp;ADDRESS('PR-tampon'!$E507,COLUMN(REFERENCEMENT_ACCESSOIRES[[#Headers],[OBSERVATIONS SUR DOMAINE D''EMPLOI]])))=0,"",INDIRECT(NOM_FR_ACCESSOIRES&amp;ADDRESS('PR-tampon'!$E507,COLUMN(REFERENCEMENT_ACCESSOIRES[[#Headers],[OBSERVATIONS SUR DOMAINE D''EMPLOI]]))))))</f>
        <v/>
      </c>
      <c r="L541" s="30" t="str">
        <f ca="1">IF('PR-tampon'!$E507="","",IF('PR-tampon'!$E507=0,"",INDIRECT(NOM_FR_ACCESSOIRES&amp;ADDRESS('PR-tampon'!$E507,COLUMN(REFERENCEMENT_ACCESSOIRES[[#Headers],[REVETEMENT VISE]])))))</f>
        <v/>
      </c>
      <c r="M541" s="30" t="str">
        <f ca="1">IF('PR-tampon'!$E507="","",IF('PR-tampon'!$E507=0,"",IF(INDIRECT(NOM_FR_ACCESSOIRES&amp;ADDRESS('PR-tampon'!$E507,COLUMN(REFERENCEMENT_ACCESSOIRES[[#Headers],[PRODUITS D''ETANCHEITE]])))=0,"",INDIRECT(NOM_FR_ACCESSOIRES&amp;ADDRESS('PR-tampon'!$E507,COLUMN(REFERENCEMENT_ACCESSOIRES[[#Headers],[PRODUITS D''ETANCHEITE]]))))))</f>
        <v/>
      </c>
      <c r="N541" s="30" t="str">
        <f ca="1">IF('PR-tampon'!$E507="","",IF('PR-tampon'!$E507=0,"",INDIRECT(NOM_FR_ACCESSOIRES&amp;ADDRESS('PR-tampon'!$E507,COLUMN(REFERENCEMENT_ACCESSOIRES[[#Headers],[CHAPE OU MORTIER VISE]])))))</f>
        <v/>
      </c>
      <c r="O541" s="30" t="str">
        <f ca="1">IF('PR-tampon'!$E507="","",IF('PR-tampon'!$E507=0,"",IF(INDIRECT(NOM_FR_ACCESSOIRES&amp;ADDRESS('PR-tampon'!$E507,COLUMN(REFERENCEMENT_ACCESSOIRES[[#Headers],[RESULTAT TYPE ISOLANT]])))=0,"",INDIRECT(NOM_FR_ACCESSOIRES&amp;ADDRESS('PR-tampon'!$E507,COLUMN(REFERENCEMENT_ACCESSOIRES[[#Headers],[RESULTAT TYPE ISOLANT]]))))))</f>
        <v/>
      </c>
    </row>
    <row r="542" spans="2:15" ht="70.150000000000006" customHeight="1" x14ac:dyDescent="0.25">
      <c r="B542" s="8" t="str">
        <f ca="1">IF('PR-tampon'!E508="","",IF('PR-tampon'!E508=0,"",INDIRECT(NOM_FR_ACCESSOIRES&amp;ADDRESS('PR-tampon'!$E508,COLUMN(REFERENCEMENT_ACCESSOIRES[[#Headers],[DATE REFERENCEMENT]])))))</f>
        <v/>
      </c>
      <c r="C542" s="2" t="str">
        <f ca="1">IF('PR-tampon'!E508="","",IF('PR-tampon'!E508=0,"",INDIRECT(NOM_FR_ACCESSOIRES&amp;ADDRESS('PR-tampon'!$E508,COLUMN(REFERENCEMENT_ACCESSOIRES[[#Headers],[TYPE DE PROCEDE]])))))</f>
        <v/>
      </c>
      <c r="D542" s="2" t="str">
        <f ca="1">IF('PR-tampon'!E508="","",IF('PR-tampon'!E508=0,"",INDIRECT(NOM_FR_ACCESSOIRES&amp;ADDRESS('PR-tampon'!$E508,COLUMN(REFERENCEMENT_ACCESSOIRES[[#Headers],[NOM COMMERCIAL DU PROCEDE]])))))</f>
        <v/>
      </c>
      <c r="E542" s="2" t="str">
        <f ca="1">IF('PR-tampon'!E508="","",IF('PR-tampon'!E508=0,"",INDIRECT(NOM_FR_ACCESSOIRES&amp;ADDRESS('PR-tampon'!$E508,COLUMN(REFERENCEMENT_ACCESSOIRES[[#Headers],[FABRICANT/TITULAIRE]])))))</f>
        <v/>
      </c>
      <c r="F542" s="2" t="str">
        <f ca="1">IF('PR-tampon'!E508="","",IF('PR-tampon'!E508=0,"",INDIRECT(NOM_FR_ACCESSOIRES&amp;ADDRESS('PR-tampon'!$E508,COLUMN(REFERENCEMENT_ACCESSOIRES[[#Headers],[TYPE DE DOCUMENT DE REFERENCE]])))))</f>
        <v/>
      </c>
      <c r="G542" s="2" t="str">
        <f ca="1">IF('PR-tampon'!E508="","",IF('PR-tampon'!E508=0,"",INDIRECT(NOM_FR_ACCESSOIRES&amp;ADDRESS('PR-tampon'!$E508,COLUMN(REFERENCEMENT_ACCESSOIRES[[#Headers],[REF]])))))</f>
        <v/>
      </c>
      <c r="H542" s="8" t="str">
        <f ca="1">IF('PR-tampon'!E508="","",IF('PR-tampon'!E508=0,"",INDIRECT(NOM_FR_ACCESSOIRES&amp;ADDRESS('PR-tampon'!$E508,COLUMN(REFERENCEMENT_ACCESSOIRES[[#Headers],[AVIS LIMITE AU]])))))</f>
        <v/>
      </c>
      <c r="I542" s="8" t="str">
        <f ca="1">IF('PR-tampon'!E508="","",IF('PR-tampon'!E508=0,"",INDIRECT(NOM_FR_ACCESSOIRES&amp;ADDRESS('PR-tampon'!$E508,COLUMN(REFERENCEMENT_ACCESSOIRES[[#Headers],[TC/TNC
dans le domaine d''emploi visé]])))))</f>
        <v/>
      </c>
      <c r="J542" s="30" t="str">
        <f ca="1">IF('PR-tampon'!E508="","",IF('PR-tampon'!E508=0,"",INDIRECT(NOM_FR_ACCESSOIRES&amp;ADDRESS('PR-tampon'!$E508,COLUMN(REFERENCEMENT_ACCESSOIRES[[#Headers],[TYPE DE POSE]])))))</f>
        <v/>
      </c>
      <c r="K542" s="30" t="str">
        <f ca="1">IF('PR-tampon'!E508="","",IF('PR-tampon'!E508=0,"",IF(INDIRECT(NOM_FR_ACCESSOIRES&amp;ADDRESS('PR-tampon'!$E508,COLUMN(REFERENCEMENT_ACCESSOIRES[[#Headers],[OBSERVATIONS SUR DOMAINE D''EMPLOI]])))=0,"",INDIRECT(NOM_FR_ACCESSOIRES&amp;ADDRESS('PR-tampon'!$E508,COLUMN(REFERENCEMENT_ACCESSOIRES[[#Headers],[OBSERVATIONS SUR DOMAINE D''EMPLOI]]))))))</f>
        <v/>
      </c>
      <c r="L542" s="30" t="str">
        <f ca="1">IF('PR-tampon'!$E508="","",IF('PR-tampon'!$E508=0,"",INDIRECT(NOM_FR_ACCESSOIRES&amp;ADDRESS('PR-tampon'!$E508,COLUMN(REFERENCEMENT_ACCESSOIRES[[#Headers],[REVETEMENT VISE]])))))</f>
        <v/>
      </c>
      <c r="M542" s="30" t="str">
        <f ca="1">IF('PR-tampon'!$E508="","",IF('PR-tampon'!$E508=0,"",IF(INDIRECT(NOM_FR_ACCESSOIRES&amp;ADDRESS('PR-tampon'!$E508,COLUMN(REFERENCEMENT_ACCESSOIRES[[#Headers],[PRODUITS D''ETANCHEITE]])))=0,"",INDIRECT(NOM_FR_ACCESSOIRES&amp;ADDRESS('PR-tampon'!$E508,COLUMN(REFERENCEMENT_ACCESSOIRES[[#Headers],[PRODUITS D''ETANCHEITE]]))))))</f>
        <v/>
      </c>
      <c r="N542" s="30" t="str">
        <f ca="1">IF('PR-tampon'!$E508="","",IF('PR-tampon'!$E508=0,"",INDIRECT(NOM_FR_ACCESSOIRES&amp;ADDRESS('PR-tampon'!$E508,COLUMN(REFERENCEMENT_ACCESSOIRES[[#Headers],[CHAPE OU MORTIER VISE]])))))</f>
        <v/>
      </c>
      <c r="O542" s="30" t="str">
        <f ca="1">IF('PR-tampon'!$E508="","",IF('PR-tampon'!$E508=0,"",IF(INDIRECT(NOM_FR_ACCESSOIRES&amp;ADDRESS('PR-tampon'!$E508,COLUMN(REFERENCEMENT_ACCESSOIRES[[#Headers],[RESULTAT TYPE ISOLANT]])))=0,"",INDIRECT(NOM_FR_ACCESSOIRES&amp;ADDRESS('PR-tampon'!$E508,COLUMN(REFERENCEMENT_ACCESSOIRES[[#Headers],[RESULTAT TYPE ISOLANT]]))))))</f>
        <v/>
      </c>
    </row>
    <row r="543" spans="2:15" ht="70.150000000000006" customHeight="1" x14ac:dyDescent="0.25">
      <c r="B543" s="8" t="str">
        <f ca="1">IF('PR-tampon'!E509="","",IF('PR-tampon'!E509=0,"",INDIRECT(NOM_FR_ACCESSOIRES&amp;ADDRESS('PR-tampon'!$E509,COLUMN(REFERENCEMENT_ACCESSOIRES[[#Headers],[DATE REFERENCEMENT]])))))</f>
        <v/>
      </c>
      <c r="C543" s="2" t="str">
        <f ca="1">IF('PR-tampon'!E509="","",IF('PR-tampon'!E509=0,"",INDIRECT(NOM_FR_ACCESSOIRES&amp;ADDRESS('PR-tampon'!$E509,COLUMN(REFERENCEMENT_ACCESSOIRES[[#Headers],[TYPE DE PROCEDE]])))))</f>
        <v/>
      </c>
      <c r="D543" s="2" t="str">
        <f ca="1">IF('PR-tampon'!E509="","",IF('PR-tampon'!E509=0,"",INDIRECT(NOM_FR_ACCESSOIRES&amp;ADDRESS('PR-tampon'!$E509,COLUMN(REFERENCEMENT_ACCESSOIRES[[#Headers],[NOM COMMERCIAL DU PROCEDE]])))))</f>
        <v/>
      </c>
      <c r="E543" s="2" t="str">
        <f ca="1">IF('PR-tampon'!E509="","",IF('PR-tampon'!E509=0,"",INDIRECT(NOM_FR_ACCESSOIRES&amp;ADDRESS('PR-tampon'!$E509,COLUMN(REFERENCEMENT_ACCESSOIRES[[#Headers],[FABRICANT/TITULAIRE]])))))</f>
        <v/>
      </c>
      <c r="F543" s="2" t="str">
        <f ca="1">IF('PR-tampon'!E509="","",IF('PR-tampon'!E509=0,"",INDIRECT(NOM_FR_ACCESSOIRES&amp;ADDRESS('PR-tampon'!$E509,COLUMN(REFERENCEMENT_ACCESSOIRES[[#Headers],[TYPE DE DOCUMENT DE REFERENCE]])))))</f>
        <v/>
      </c>
      <c r="G543" s="2" t="str">
        <f ca="1">IF('PR-tampon'!E509="","",IF('PR-tampon'!E509=0,"",INDIRECT(NOM_FR_ACCESSOIRES&amp;ADDRESS('PR-tampon'!$E509,COLUMN(REFERENCEMENT_ACCESSOIRES[[#Headers],[REF]])))))</f>
        <v/>
      </c>
      <c r="H543" s="8" t="str">
        <f ca="1">IF('PR-tampon'!E509="","",IF('PR-tampon'!E509=0,"",INDIRECT(NOM_FR_ACCESSOIRES&amp;ADDRESS('PR-tampon'!$E509,COLUMN(REFERENCEMENT_ACCESSOIRES[[#Headers],[AVIS LIMITE AU]])))))</f>
        <v/>
      </c>
      <c r="I543" s="8" t="str">
        <f ca="1">IF('PR-tampon'!E509="","",IF('PR-tampon'!E509=0,"",INDIRECT(NOM_FR_ACCESSOIRES&amp;ADDRESS('PR-tampon'!$E509,COLUMN(REFERENCEMENT_ACCESSOIRES[[#Headers],[TC/TNC
dans le domaine d''emploi visé]])))))</f>
        <v/>
      </c>
      <c r="J543" s="30" t="str">
        <f ca="1">IF('PR-tampon'!E509="","",IF('PR-tampon'!E509=0,"",INDIRECT(NOM_FR_ACCESSOIRES&amp;ADDRESS('PR-tampon'!$E509,COLUMN(REFERENCEMENT_ACCESSOIRES[[#Headers],[TYPE DE POSE]])))))</f>
        <v/>
      </c>
      <c r="K543" s="30" t="str">
        <f ca="1">IF('PR-tampon'!E509="","",IF('PR-tampon'!E509=0,"",IF(INDIRECT(NOM_FR_ACCESSOIRES&amp;ADDRESS('PR-tampon'!$E509,COLUMN(REFERENCEMENT_ACCESSOIRES[[#Headers],[OBSERVATIONS SUR DOMAINE D''EMPLOI]])))=0,"",INDIRECT(NOM_FR_ACCESSOIRES&amp;ADDRESS('PR-tampon'!$E509,COLUMN(REFERENCEMENT_ACCESSOIRES[[#Headers],[OBSERVATIONS SUR DOMAINE D''EMPLOI]]))))))</f>
        <v/>
      </c>
      <c r="L543" s="30" t="str">
        <f ca="1">IF('PR-tampon'!$E509="","",IF('PR-tampon'!$E509=0,"",INDIRECT(NOM_FR_ACCESSOIRES&amp;ADDRESS('PR-tampon'!$E509,COLUMN(REFERENCEMENT_ACCESSOIRES[[#Headers],[REVETEMENT VISE]])))))</f>
        <v/>
      </c>
      <c r="M543" s="30" t="str">
        <f ca="1">IF('PR-tampon'!$E509="","",IF('PR-tampon'!$E509=0,"",IF(INDIRECT(NOM_FR_ACCESSOIRES&amp;ADDRESS('PR-tampon'!$E509,COLUMN(REFERENCEMENT_ACCESSOIRES[[#Headers],[PRODUITS D''ETANCHEITE]])))=0,"",INDIRECT(NOM_FR_ACCESSOIRES&amp;ADDRESS('PR-tampon'!$E509,COLUMN(REFERENCEMENT_ACCESSOIRES[[#Headers],[PRODUITS D''ETANCHEITE]]))))))</f>
        <v/>
      </c>
      <c r="N543" s="30" t="str">
        <f ca="1">IF('PR-tampon'!$E509="","",IF('PR-tampon'!$E509=0,"",INDIRECT(NOM_FR_ACCESSOIRES&amp;ADDRESS('PR-tampon'!$E509,COLUMN(REFERENCEMENT_ACCESSOIRES[[#Headers],[CHAPE OU MORTIER VISE]])))))</f>
        <v/>
      </c>
      <c r="O543" s="30" t="str">
        <f ca="1">IF('PR-tampon'!$E509="","",IF('PR-tampon'!$E509=0,"",IF(INDIRECT(NOM_FR_ACCESSOIRES&amp;ADDRESS('PR-tampon'!$E509,COLUMN(REFERENCEMENT_ACCESSOIRES[[#Headers],[RESULTAT TYPE ISOLANT]])))=0,"",INDIRECT(NOM_FR_ACCESSOIRES&amp;ADDRESS('PR-tampon'!$E509,COLUMN(REFERENCEMENT_ACCESSOIRES[[#Headers],[RESULTAT TYPE ISOLANT]]))))))</f>
        <v/>
      </c>
    </row>
    <row r="544" spans="2:15" ht="70.150000000000006" customHeight="1" x14ac:dyDescent="0.25">
      <c r="B544" s="8" t="str">
        <f ca="1">IF('PR-tampon'!E510="","",IF('PR-tampon'!E510=0,"",INDIRECT(NOM_FR_ACCESSOIRES&amp;ADDRESS('PR-tampon'!$E510,COLUMN(REFERENCEMENT_ACCESSOIRES[[#Headers],[DATE REFERENCEMENT]])))))</f>
        <v/>
      </c>
      <c r="C544" s="2" t="str">
        <f ca="1">IF('PR-tampon'!E510="","",IF('PR-tampon'!E510=0,"",INDIRECT(NOM_FR_ACCESSOIRES&amp;ADDRESS('PR-tampon'!$E510,COLUMN(REFERENCEMENT_ACCESSOIRES[[#Headers],[TYPE DE PROCEDE]])))))</f>
        <v/>
      </c>
      <c r="D544" s="2" t="str">
        <f ca="1">IF('PR-tampon'!E510="","",IF('PR-tampon'!E510=0,"",INDIRECT(NOM_FR_ACCESSOIRES&amp;ADDRESS('PR-tampon'!$E510,COLUMN(REFERENCEMENT_ACCESSOIRES[[#Headers],[NOM COMMERCIAL DU PROCEDE]])))))</f>
        <v/>
      </c>
      <c r="E544" s="2" t="str">
        <f ca="1">IF('PR-tampon'!E510="","",IF('PR-tampon'!E510=0,"",INDIRECT(NOM_FR_ACCESSOIRES&amp;ADDRESS('PR-tampon'!$E510,COLUMN(REFERENCEMENT_ACCESSOIRES[[#Headers],[FABRICANT/TITULAIRE]])))))</f>
        <v/>
      </c>
      <c r="F544" s="2" t="str">
        <f ca="1">IF('PR-tampon'!E510="","",IF('PR-tampon'!E510=0,"",INDIRECT(NOM_FR_ACCESSOIRES&amp;ADDRESS('PR-tampon'!$E510,COLUMN(REFERENCEMENT_ACCESSOIRES[[#Headers],[TYPE DE DOCUMENT DE REFERENCE]])))))</f>
        <v/>
      </c>
      <c r="G544" s="2" t="str">
        <f ca="1">IF('PR-tampon'!E510="","",IF('PR-tampon'!E510=0,"",INDIRECT(NOM_FR_ACCESSOIRES&amp;ADDRESS('PR-tampon'!$E510,COLUMN(REFERENCEMENT_ACCESSOIRES[[#Headers],[REF]])))))</f>
        <v/>
      </c>
      <c r="H544" s="8" t="str">
        <f ca="1">IF('PR-tampon'!E510="","",IF('PR-tampon'!E510=0,"",INDIRECT(NOM_FR_ACCESSOIRES&amp;ADDRESS('PR-tampon'!$E510,COLUMN(REFERENCEMENT_ACCESSOIRES[[#Headers],[AVIS LIMITE AU]])))))</f>
        <v/>
      </c>
      <c r="I544" s="8" t="str">
        <f ca="1">IF('PR-tampon'!E510="","",IF('PR-tampon'!E510=0,"",INDIRECT(NOM_FR_ACCESSOIRES&amp;ADDRESS('PR-tampon'!$E510,COLUMN(REFERENCEMENT_ACCESSOIRES[[#Headers],[TC/TNC
dans le domaine d''emploi visé]])))))</f>
        <v/>
      </c>
      <c r="J544" s="30" t="str">
        <f ca="1">IF('PR-tampon'!E510="","",IF('PR-tampon'!E510=0,"",INDIRECT(NOM_FR_ACCESSOIRES&amp;ADDRESS('PR-tampon'!$E510,COLUMN(REFERENCEMENT_ACCESSOIRES[[#Headers],[TYPE DE POSE]])))))</f>
        <v/>
      </c>
      <c r="K544" s="30" t="str">
        <f ca="1">IF('PR-tampon'!E510="","",IF('PR-tampon'!E510=0,"",IF(INDIRECT(NOM_FR_ACCESSOIRES&amp;ADDRESS('PR-tampon'!$E510,COLUMN(REFERENCEMENT_ACCESSOIRES[[#Headers],[OBSERVATIONS SUR DOMAINE D''EMPLOI]])))=0,"",INDIRECT(NOM_FR_ACCESSOIRES&amp;ADDRESS('PR-tampon'!$E510,COLUMN(REFERENCEMENT_ACCESSOIRES[[#Headers],[OBSERVATIONS SUR DOMAINE D''EMPLOI]]))))))</f>
        <v/>
      </c>
      <c r="L544" s="30" t="str">
        <f ca="1">IF('PR-tampon'!$E510="","",IF('PR-tampon'!$E510=0,"",INDIRECT(NOM_FR_ACCESSOIRES&amp;ADDRESS('PR-tampon'!$E510,COLUMN(REFERENCEMENT_ACCESSOIRES[[#Headers],[REVETEMENT VISE]])))))</f>
        <v/>
      </c>
      <c r="M544" s="30" t="str">
        <f ca="1">IF('PR-tampon'!$E510="","",IF('PR-tampon'!$E510=0,"",IF(INDIRECT(NOM_FR_ACCESSOIRES&amp;ADDRESS('PR-tampon'!$E510,COLUMN(REFERENCEMENT_ACCESSOIRES[[#Headers],[PRODUITS D''ETANCHEITE]])))=0,"",INDIRECT(NOM_FR_ACCESSOIRES&amp;ADDRESS('PR-tampon'!$E510,COLUMN(REFERENCEMENT_ACCESSOIRES[[#Headers],[PRODUITS D''ETANCHEITE]]))))))</f>
        <v/>
      </c>
      <c r="N544" s="30" t="str">
        <f ca="1">IF('PR-tampon'!$E510="","",IF('PR-tampon'!$E510=0,"",INDIRECT(NOM_FR_ACCESSOIRES&amp;ADDRESS('PR-tampon'!$E510,COLUMN(REFERENCEMENT_ACCESSOIRES[[#Headers],[CHAPE OU MORTIER VISE]])))))</f>
        <v/>
      </c>
      <c r="O544" s="30" t="str">
        <f ca="1">IF('PR-tampon'!$E510="","",IF('PR-tampon'!$E510=0,"",IF(INDIRECT(NOM_FR_ACCESSOIRES&amp;ADDRESS('PR-tampon'!$E510,COLUMN(REFERENCEMENT_ACCESSOIRES[[#Headers],[RESULTAT TYPE ISOLANT]])))=0,"",INDIRECT(NOM_FR_ACCESSOIRES&amp;ADDRESS('PR-tampon'!$E510,COLUMN(REFERENCEMENT_ACCESSOIRES[[#Headers],[RESULTAT TYPE ISOLANT]]))))))</f>
        <v/>
      </c>
    </row>
    <row r="545" spans="2:15" ht="70.150000000000006" customHeight="1" x14ac:dyDescent="0.25">
      <c r="B545" s="8" t="str">
        <f ca="1">IF('PR-tampon'!E511="","",IF('PR-tampon'!E511=0,"",INDIRECT(NOM_FR_ACCESSOIRES&amp;ADDRESS('PR-tampon'!$E511,COLUMN(REFERENCEMENT_ACCESSOIRES[[#Headers],[DATE REFERENCEMENT]])))))</f>
        <v/>
      </c>
      <c r="C545" s="2" t="str">
        <f ca="1">IF('PR-tampon'!E511="","",IF('PR-tampon'!E511=0,"",INDIRECT(NOM_FR_ACCESSOIRES&amp;ADDRESS('PR-tampon'!$E511,COLUMN(REFERENCEMENT_ACCESSOIRES[[#Headers],[TYPE DE PROCEDE]])))))</f>
        <v/>
      </c>
      <c r="D545" s="2" t="str">
        <f ca="1">IF('PR-tampon'!E511="","",IF('PR-tampon'!E511=0,"",INDIRECT(NOM_FR_ACCESSOIRES&amp;ADDRESS('PR-tampon'!$E511,COLUMN(REFERENCEMENT_ACCESSOIRES[[#Headers],[NOM COMMERCIAL DU PROCEDE]])))))</f>
        <v/>
      </c>
      <c r="E545" s="2" t="str">
        <f ca="1">IF('PR-tampon'!E511="","",IF('PR-tampon'!E511=0,"",INDIRECT(NOM_FR_ACCESSOIRES&amp;ADDRESS('PR-tampon'!$E511,COLUMN(REFERENCEMENT_ACCESSOIRES[[#Headers],[FABRICANT/TITULAIRE]])))))</f>
        <v/>
      </c>
      <c r="F545" s="2" t="str">
        <f ca="1">IF('PR-tampon'!E511="","",IF('PR-tampon'!E511=0,"",INDIRECT(NOM_FR_ACCESSOIRES&amp;ADDRESS('PR-tampon'!$E511,COLUMN(REFERENCEMENT_ACCESSOIRES[[#Headers],[TYPE DE DOCUMENT DE REFERENCE]])))))</f>
        <v/>
      </c>
      <c r="G545" s="2" t="str">
        <f ca="1">IF('PR-tampon'!E511="","",IF('PR-tampon'!E511=0,"",INDIRECT(NOM_FR_ACCESSOIRES&amp;ADDRESS('PR-tampon'!$E511,COLUMN(REFERENCEMENT_ACCESSOIRES[[#Headers],[REF]])))))</f>
        <v/>
      </c>
      <c r="H545" s="8" t="str">
        <f ca="1">IF('PR-tampon'!E511="","",IF('PR-tampon'!E511=0,"",INDIRECT(NOM_FR_ACCESSOIRES&amp;ADDRESS('PR-tampon'!$E511,COLUMN(REFERENCEMENT_ACCESSOIRES[[#Headers],[AVIS LIMITE AU]])))))</f>
        <v/>
      </c>
      <c r="I545" s="8" t="str">
        <f ca="1">IF('PR-tampon'!E511="","",IF('PR-tampon'!E511=0,"",INDIRECT(NOM_FR_ACCESSOIRES&amp;ADDRESS('PR-tampon'!$E511,COLUMN(REFERENCEMENT_ACCESSOIRES[[#Headers],[TC/TNC
dans le domaine d''emploi visé]])))))</f>
        <v/>
      </c>
      <c r="J545" s="30" t="str">
        <f ca="1">IF('PR-tampon'!E511="","",IF('PR-tampon'!E511=0,"",INDIRECT(NOM_FR_ACCESSOIRES&amp;ADDRESS('PR-tampon'!$E511,COLUMN(REFERENCEMENT_ACCESSOIRES[[#Headers],[TYPE DE POSE]])))))</f>
        <v/>
      </c>
      <c r="K545" s="30" t="str">
        <f ca="1">IF('PR-tampon'!E511="","",IF('PR-tampon'!E511=0,"",IF(INDIRECT(NOM_FR_ACCESSOIRES&amp;ADDRESS('PR-tampon'!$E511,COLUMN(REFERENCEMENT_ACCESSOIRES[[#Headers],[OBSERVATIONS SUR DOMAINE D''EMPLOI]])))=0,"",INDIRECT(NOM_FR_ACCESSOIRES&amp;ADDRESS('PR-tampon'!$E511,COLUMN(REFERENCEMENT_ACCESSOIRES[[#Headers],[OBSERVATIONS SUR DOMAINE D''EMPLOI]]))))))</f>
        <v/>
      </c>
      <c r="L545" s="30" t="str">
        <f ca="1">IF('PR-tampon'!$E511="","",IF('PR-tampon'!$E511=0,"",INDIRECT(NOM_FR_ACCESSOIRES&amp;ADDRESS('PR-tampon'!$E511,COLUMN(REFERENCEMENT_ACCESSOIRES[[#Headers],[REVETEMENT VISE]])))))</f>
        <v/>
      </c>
      <c r="M545" s="30" t="str">
        <f ca="1">IF('PR-tampon'!$E511="","",IF('PR-tampon'!$E511=0,"",IF(INDIRECT(NOM_FR_ACCESSOIRES&amp;ADDRESS('PR-tampon'!$E511,COLUMN(REFERENCEMENT_ACCESSOIRES[[#Headers],[PRODUITS D''ETANCHEITE]])))=0,"",INDIRECT(NOM_FR_ACCESSOIRES&amp;ADDRESS('PR-tampon'!$E511,COLUMN(REFERENCEMENT_ACCESSOIRES[[#Headers],[PRODUITS D''ETANCHEITE]]))))))</f>
        <v/>
      </c>
      <c r="N545" s="30" t="str">
        <f ca="1">IF('PR-tampon'!$E511="","",IF('PR-tampon'!$E511=0,"",INDIRECT(NOM_FR_ACCESSOIRES&amp;ADDRESS('PR-tampon'!$E511,COLUMN(REFERENCEMENT_ACCESSOIRES[[#Headers],[CHAPE OU MORTIER VISE]])))))</f>
        <v/>
      </c>
      <c r="O545" s="30" t="str">
        <f ca="1">IF('PR-tampon'!$E511="","",IF('PR-tampon'!$E511=0,"",IF(INDIRECT(NOM_FR_ACCESSOIRES&amp;ADDRESS('PR-tampon'!$E511,COLUMN(REFERENCEMENT_ACCESSOIRES[[#Headers],[RESULTAT TYPE ISOLANT]])))=0,"",INDIRECT(NOM_FR_ACCESSOIRES&amp;ADDRESS('PR-tampon'!$E511,COLUMN(REFERENCEMENT_ACCESSOIRES[[#Headers],[RESULTAT TYPE ISOLANT]]))))))</f>
        <v/>
      </c>
    </row>
    <row r="546" spans="2:15" ht="70.150000000000006" customHeight="1" x14ac:dyDescent="0.25">
      <c r="B546" s="8" t="str">
        <f ca="1">IF('PR-tampon'!E512="","",IF('PR-tampon'!E512=0,"",INDIRECT(NOM_FR_ACCESSOIRES&amp;ADDRESS('PR-tampon'!$E512,COLUMN(REFERENCEMENT_ACCESSOIRES[[#Headers],[DATE REFERENCEMENT]])))))</f>
        <v/>
      </c>
      <c r="C546" s="2" t="str">
        <f ca="1">IF('PR-tampon'!E512="","",IF('PR-tampon'!E512=0,"",INDIRECT(NOM_FR_ACCESSOIRES&amp;ADDRESS('PR-tampon'!$E512,COLUMN(REFERENCEMENT_ACCESSOIRES[[#Headers],[TYPE DE PROCEDE]])))))</f>
        <v/>
      </c>
      <c r="D546" s="2" t="str">
        <f ca="1">IF('PR-tampon'!E512="","",IF('PR-tampon'!E512=0,"",INDIRECT(NOM_FR_ACCESSOIRES&amp;ADDRESS('PR-tampon'!$E512,COLUMN(REFERENCEMENT_ACCESSOIRES[[#Headers],[NOM COMMERCIAL DU PROCEDE]])))))</f>
        <v/>
      </c>
      <c r="E546" s="2" t="str">
        <f ca="1">IF('PR-tampon'!E512="","",IF('PR-tampon'!E512=0,"",INDIRECT(NOM_FR_ACCESSOIRES&amp;ADDRESS('PR-tampon'!$E512,COLUMN(REFERENCEMENT_ACCESSOIRES[[#Headers],[FABRICANT/TITULAIRE]])))))</f>
        <v/>
      </c>
      <c r="F546" s="2" t="str">
        <f ca="1">IF('PR-tampon'!E512="","",IF('PR-tampon'!E512=0,"",INDIRECT(NOM_FR_ACCESSOIRES&amp;ADDRESS('PR-tampon'!$E512,COLUMN(REFERENCEMENT_ACCESSOIRES[[#Headers],[TYPE DE DOCUMENT DE REFERENCE]])))))</f>
        <v/>
      </c>
      <c r="G546" s="2" t="str">
        <f ca="1">IF('PR-tampon'!E512="","",IF('PR-tampon'!E512=0,"",INDIRECT(NOM_FR_ACCESSOIRES&amp;ADDRESS('PR-tampon'!$E512,COLUMN(REFERENCEMENT_ACCESSOIRES[[#Headers],[REF]])))))</f>
        <v/>
      </c>
      <c r="H546" s="8" t="str">
        <f ca="1">IF('PR-tampon'!E512="","",IF('PR-tampon'!E512=0,"",INDIRECT(NOM_FR_ACCESSOIRES&amp;ADDRESS('PR-tampon'!$E512,COLUMN(REFERENCEMENT_ACCESSOIRES[[#Headers],[AVIS LIMITE AU]])))))</f>
        <v/>
      </c>
      <c r="I546" s="8" t="str">
        <f ca="1">IF('PR-tampon'!E512="","",IF('PR-tampon'!E512=0,"",INDIRECT(NOM_FR_ACCESSOIRES&amp;ADDRESS('PR-tampon'!$E512,COLUMN(REFERENCEMENT_ACCESSOIRES[[#Headers],[TC/TNC
dans le domaine d''emploi visé]])))))</f>
        <v/>
      </c>
      <c r="J546" s="30" t="str">
        <f ca="1">IF('PR-tampon'!E512="","",IF('PR-tampon'!E512=0,"",INDIRECT(NOM_FR_ACCESSOIRES&amp;ADDRESS('PR-tampon'!$E512,COLUMN(REFERENCEMENT_ACCESSOIRES[[#Headers],[TYPE DE POSE]])))))</f>
        <v/>
      </c>
      <c r="K546" s="30" t="str">
        <f ca="1">IF('PR-tampon'!E512="","",IF('PR-tampon'!E512=0,"",IF(INDIRECT(NOM_FR_ACCESSOIRES&amp;ADDRESS('PR-tampon'!$E512,COLUMN(REFERENCEMENT_ACCESSOIRES[[#Headers],[OBSERVATIONS SUR DOMAINE D''EMPLOI]])))=0,"",INDIRECT(NOM_FR_ACCESSOIRES&amp;ADDRESS('PR-tampon'!$E512,COLUMN(REFERENCEMENT_ACCESSOIRES[[#Headers],[OBSERVATIONS SUR DOMAINE D''EMPLOI]]))))))</f>
        <v/>
      </c>
      <c r="L546" s="30" t="str">
        <f ca="1">IF('PR-tampon'!$E512="","",IF('PR-tampon'!$E512=0,"",INDIRECT(NOM_FR_ACCESSOIRES&amp;ADDRESS('PR-tampon'!$E512,COLUMN(REFERENCEMENT_ACCESSOIRES[[#Headers],[REVETEMENT VISE]])))))</f>
        <v/>
      </c>
      <c r="M546" s="30" t="str">
        <f ca="1">IF('PR-tampon'!$E512="","",IF('PR-tampon'!$E512=0,"",IF(INDIRECT(NOM_FR_ACCESSOIRES&amp;ADDRESS('PR-tampon'!$E512,COLUMN(REFERENCEMENT_ACCESSOIRES[[#Headers],[PRODUITS D''ETANCHEITE]])))=0,"",INDIRECT(NOM_FR_ACCESSOIRES&amp;ADDRESS('PR-tampon'!$E512,COLUMN(REFERENCEMENT_ACCESSOIRES[[#Headers],[PRODUITS D''ETANCHEITE]]))))))</f>
        <v/>
      </c>
      <c r="N546" s="30" t="str">
        <f ca="1">IF('PR-tampon'!$E512="","",IF('PR-tampon'!$E512=0,"",INDIRECT(NOM_FR_ACCESSOIRES&amp;ADDRESS('PR-tampon'!$E512,COLUMN(REFERENCEMENT_ACCESSOIRES[[#Headers],[CHAPE OU MORTIER VISE]])))))</f>
        <v/>
      </c>
      <c r="O546" s="30" t="str">
        <f ca="1">IF('PR-tampon'!$E512="","",IF('PR-tampon'!$E512=0,"",IF(INDIRECT(NOM_FR_ACCESSOIRES&amp;ADDRESS('PR-tampon'!$E512,COLUMN(REFERENCEMENT_ACCESSOIRES[[#Headers],[RESULTAT TYPE ISOLANT]])))=0,"",INDIRECT(NOM_FR_ACCESSOIRES&amp;ADDRESS('PR-tampon'!$E512,COLUMN(REFERENCEMENT_ACCESSOIRES[[#Headers],[RESULTAT TYPE ISOLANT]]))))))</f>
        <v/>
      </c>
    </row>
    <row r="547" spans="2:15" ht="70.150000000000006" customHeight="1" x14ac:dyDescent="0.25">
      <c r="B547" s="8" t="str">
        <f ca="1">IF('PR-tampon'!E513="","",IF('PR-tampon'!E513=0,"",INDIRECT(NOM_FR_ACCESSOIRES&amp;ADDRESS('PR-tampon'!$E513,COLUMN(REFERENCEMENT_ACCESSOIRES[[#Headers],[DATE REFERENCEMENT]])))))</f>
        <v/>
      </c>
      <c r="C547" s="2" t="str">
        <f ca="1">IF('PR-tampon'!E513="","",IF('PR-tampon'!E513=0,"",INDIRECT(NOM_FR_ACCESSOIRES&amp;ADDRESS('PR-tampon'!$E513,COLUMN(REFERENCEMENT_ACCESSOIRES[[#Headers],[TYPE DE PROCEDE]])))))</f>
        <v/>
      </c>
      <c r="D547" s="2" t="str">
        <f ca="1">IF('PR-tampon'!E513="","",IF('PR-tampon'!E513=0,"",INDIRECT(NOM_FR_ACCESSOIRES&amp;ADDRESS('PR-tampon'!$E513,COLUMN(REFERENCEMENT_ACCESSOIRES[[#Headers],[NOM COMMERCIAL DU PROCEDE]])))))</f>
        <v/>
      </c>
      <c r="E547" s="2" t="str">
        <f ca="1">IF('PR-tampon'!E513="","",IF('PR-tampon'!E513=0,"",INDIRECT(NOM_FR_ACCESSOIRES&amp;ADDRESS('PR-tampon'!$E513,COLUMN(REFERENCEMENT_ACCESSOIRES[[#Headers],[FABRICANT/TITULAIRE]])))))</f>
        <v/>
      </c>
      <c r="F547" s="2" t="str">
        <f ca="1">IF('PR-tampon'!E513="","",IF('PR-tampon'!E513=0,"",INDIRECT(NOM_FR_ACCESSOIRES&amp;ADDRESS('PR-tampon'!$E513,COLUMN(REFERENCEMENT_ACCESSOIRES[[#Headers],[TYPE DE DOCUMENT DE REFERENCE]])))))</f>
        <v/>
      </c>
      <c r="G547" s="2" t="str">
        <f ca="1">IF('PR-tampon'!E513="","",IF('PR-tampon'!E513=0,"",INDIRECT(NOM_FR_ACCESSOIRES&amp;ADDRESS('PR-tampon'!$E513,COLUMN(REFERENCEMENT_ACCESSOIRES[[#Headers],[REF]])))))</f>
        <v/>
      </c>
      <c r="H547" s="8" t="str">
        <f ca="1">IF('PR-tampon'!E513="","",IF('PR-tampon'!E513=0,"",INDIRECT(NOM_FR_ACCESSOIRES&amp;ADDRESS('PR-tampon'!$E513,COLUMN(REFERENCEMENT_ACCESSOIRES[[#Headers],[AVIS LIMITE AU]])))))</f>
        <v/>
      </c>
      <c r="I547" s="8" t="str">
        <f ca="1">IF('PR-tampon'!E513="","",IF('PR-tampon'!E513=0,"",INDIRECT(NOM_FR_ACCESSOIRES&amp;ADDRESS('PR-tampon'!$E513,COLUMN(REFERENCEMENT_ACCESSOIRES[[#Headers],[TC/TNC
dans le domaine d''emploi visé]])))))</f>
        <v/>
      </c>
      <c r="J547" s="30" t="str">
        <f ca="1">IF('PR-tampon'!E513="","",IF('PR-tampon'!E513=0,"",INDIRECT(NOM_FR_ACCESSOIRES&amp;ADDRESS('PR-tampon'!$E513,COLUMN(REFERENCEMENT_ACCESSOIRES[[#Headers],[TYPE DE POSE]])))))</f>
        <v/>
      </c>
      <c r="K547" s="30" t="str">
        <f ca="1">IF('PR-tampon'!E513="","",IF('PR-tampon'!E513=0,"",IF(INDIRECT(NOM_FR_ACCESSOIRES&amp;ADDRESS('PR-tampon'!$E513,COLUMN(REFERENCEMENT_ACCESSOIRES[[#Headers],[OBSERVATIONS SUR DOMAINE D''EMPLOI]])))=0,"",INDIRECT(NOM_FR_ACCESSOIRES&amp;ADDRESS('PR-tampon'!$E513,COLUMN(REFERENCEMENT_ACCESSOIRES[[#Headers],[OBSERVATIONS SUR DOMAINE D''EMPLOI]]))))))</f>
        <v/>
      </c>
      <c r="L547" s="30" t="str">
        <f ca="1">IF('PR-tampon'!$E513="","",IF('PR-tampon'!$E513=0,"",INDIRECT(NOM_FR_ACCESSOIRES&amp;ADDRESS('PR-tampon'!$E513,COLUMN(REFERENCEMENT_ACCESSOIRES[[#Headers],[REVETEMENT VISE]])))))</f>
        <v/>
      </c>
      <c r="M547" s="30" t="str">
        <f ca="1">IF('PR-tampon'!$E513="","",IF('PR-tampon'!$E513=0,"",IF(INDIRECT(NOM_FR_ACCESSOIRES&amp;ADDRESS('PR-tampon'!$E513,COLUMN(REFERENCEMENT_ACCESSOIRES[[#Headers],[PRODUITS D''ETANCHEITE]])))=0,"",INDIRECT(NOM_FR_ACCESSOIRES&amp;ADDRESS('PR-tampon'!$E513,COLUMN(REFERENCEMENT_ACCESSOIRES[[#Headers],[PRODUITS D''ETANCHEITE]]))))))</f>
        <v/>
      </c>
      <c r="N547" s="30" t="str">
        <f ca="1">IF('PR-tampon'!$E513="","",IF('PR-tampon'!$E513=0,"",INDIRECT(NOM_FR_ACCESSOIRES&amp;ADDRESS('PR-tampon'!$E513,COLUMN(REFERENCEMENT_ACCESSOIRES[[#Headers],[CHAPE OU MORTIER VISE]])))))</f>
        <v/>
      </c>
      <c r="O547" s="30" t="str">
        <f ca="1">IF('PR-tampon'!$E513="","",IF('PR-tampon'!$E513=0,"",IF(INDIRECT(NOM_FR_ACCESSOIRES&amp;ADDRESS('PR-tampon'!$E513,COLUMN(REFERENCEMENT_ACCESSOIRES[[#Headers],[RESULTAT TYPE ISOLANT]])))=0,"",INDIRECT(NOM_FR_ACCESSOIRES&amp;ADDRESS('PR-tampon'!$E513,COLUMN(REFERENCEMENT_ACCESSOIRES[[#Headers],[RESULTAT TYPE ISOLANT]]))))))</f>
        <v/>
      </c>
    </row>
    <row r="548" spans="2:15" ht="70.150000000000006" customHeight="1" x14ac:dyDescent="0.25">
      <c r="B548" s="8" t="str">
        <f ca="1">IF('PR-tampon'!E514="","",IF('PR-tampon'!E514=0,"",INDIRECT(NOM_FR_ACCESSOIRES&amp;ADDRESS('PR-tampon'!$E514,COLUMN(REFERENCEMENT_ACCESSOIRES[[#Headers],[DATE REFERENCEMENT]])))))</f>
        <v/>
      </c>
      <c r="C548" s="2" t="str">
        <f ca="1">IF('PR-tampon'!E514="","",IF('PR-tampon'!E514=0,"",INDIRECT(NOM_FR_ACCESSOIRES&amp;ADDRESS('PR-tampon'!$E514,COLUMN(REFERENCEMENT_ACCESSOIRES[[#Headers],[TYPE DE PROCEDE]])))))</f>
        <v/>
      </c>
      <c r="D548" s="2" t="str">
        <f ca="1">IF('PR-tampon'!E514="","",IF('PR-tampon'!E514=0,"",INDIRECT(NOM_FR_ACCESSOIRES&amp;ADDRESS('PR-tampon'!$E514,COLUMN(REFERENCEMENT_ACCESSOIRES[[#Headers],[NOM COMMERCIAL DU PROCEDE]])))))</f>
        <v/>
      </c>
      <c r="E548" s="2" t="str">
        <f ca="1">IF('PR-tampon'!E514="","",IF('PR-tampon'!E514=0,"",INDIRECT(NOM_FR_ACCESSOIRES&amp;ADDRESS('PR-tampon'!$E514,COLUMN(REFERENCEMENT_ACCESSOIRES[[#Headers],[FABRICANT/TITULAIRE]])))))</f>
        <v/>
      </c>
      <c r="F548" s="2" t="str">
        <f ca="1">IF('PR-tampon'!E514="","",IF('PR-tampon'!E514=0,"",INDIRECT(NOM_FR_ACCESSOIRES&amp;ADDRESS('PR-tampon'!$E514,COLUMN(REFERENCEMENT_ACCESSOIRES[[#Headers],[TYPE DE DOCUMENT DE REFERENCE]])))))</f>
        <v/>
      </c>
      <c r="G548" s="2" t="str">
        <f ca="1">IF('PR-tampon'!E514="","",IF('PR-tampon'!E514=0,"",INDIRECT(NOM_FR_ACCESSOIRES&amp;ADDRESS('PR-tampon'!$E514,COLUMN(REFERENCEMENT_ACCESSOIRES[[#Headers],[REF]])))))</f>
        <v/>
      </c>
      <c r="H548" s="8" t="str">
        <f ca="1">IF('PR-tampon'!E514="","",IF('PR-tampon'!E514=0,"",INDIRECT(NOM_FR_ACCESSOIRES&amp;ADDRESS('PR-tampon'!$E514,COLUMN(REFERENCEMENT_ACCESSOIRES[[#Headers],[AVIS LIMITE AU]])))))</f>
        <v/>
      </c>
      <c r="I548" s="8" t="str">
        <f ca="1">IF('PR-tampon'!E514="","",IF('PR-tampon'!E514=0,"",INDIRECT(NOM_FR_ACCESSOIRES&amp;ADDRESS('PR-tampon'!$E514,COLUMN(REFERENCEMENT_ACCESSOIRES[[#Headers],[TC/TNC
dans le domaine d''emploi visé]])))))</f>
        <v/>
      </c>
      <c r="J548" s="30" t="str">
        <f ca="1">IF('PR-tampon'!E514="","",IF('PR-tampon'!E514=0,"",INDIRECT(NOM_FR_ACCESSOIRES&amp;ADDRESS('PR-tampon'!$E514,COLUMN(REFERENCEMENT_ACCESSOIRES[[#Headers],[TYPE DE POSE]])))))</f>
        <v/>
      </c>
      <c r="K548" s="30" t="str">
        <f ca="1">IF('PR-tampon'!E514="","",IF('PR-tampon'!E514=0,"",IF(INDIRECT(NOM_FR_ACCESSOIRES&amp;ADDRESS('PR-tampon'!$E514,COLUMN(REFERENCEMENT_ACCESSOIRES[[#Headers],[OBSERVATIONS SUR DOMAINE D''EMPLOI]])))=0,"",INDIRECT(NOM_FR_ACCESSOIRES&amp;ADDRESS('PR-tampon'!$E514,COLUMN(REFERENCEMENT_ACCESSOIRES[[#Headers],[OBSERVATIONS SUR DOMAINE D''EMPLOI]]))))))</f>
        <v/>
      </c>
      <c r="L548" s="30" t="str">
        <f ca="1">IF('PR-tampon'!$E514="","",IF('PR-tampon'!$E514=0,"",INDIRECT(NOM_FR_ACCESSOIRES&amp;ADDRESS('PR-tampon'!$E514,COLUMN(REFERENCEMENT_ACCESSOIRES[[#Headers],[REVETEMENT VISE]])))))</f>
        <v/>
      </c>
      <c r="M548" s="30" t="str">
        <f ca="1">IF('PR-tampon'!$E514="","",IF('PR-tampon'!$E514=0,"",IF(INDIRECT(NOM_FR_ACCESSOIRES&amp;ADDRESS('PR-tampon'!$E514,COLUMN(REFERENCEMENT_ACCESSOIRES[[#Headers],[PRODUITS D''ETANCHEITE]])))=0,"",INDIRECT(NOM_FR_ACCESSOIRES&amp;ADDRESS('PR-tampon'!$E514,COLUMN(REFERENCEMENT_ACCESSOIRES[[#Headers],[PRODUITS D''ETANCHEITE]]))))))</f>
        <v/>
      </c>
      <c r="N548" s="30" t="str">
        <f ca="1">IF('PR-tampon'!$E514="","",IF('PR-tampon'!$E514=0,"",INDIRECT(NOM_FR_ACCESSOIRES&amp;ADDRESS('PR-tampon'!$E514,COLUMN(REFERENCEMENT_ACCESSOIRES[[#Headers],[CHAPE OU MORTIER VISE]])))))</f>
        <v/>
      </c>
      <c r="O548" s="30" t="str">
        <f ca="1">IF('PR-tampon'!$E514="","",IF('PR-tampon'!$E514=0,"",IF(INDIRECT(NOM_FR_ACCESSOIRES&amp;ADDRESS('PR-tampon'!$E514,COLUMN(REFERENCEMENT_ACCESSOIRES[[#Headers],[RESULTAT TYPE ISOLANT]])))=0,"",INDIRECT(NOM_FR_ACCESSOIRES&amp;ADDRESS('PR-tampon'!$E514,COLUMN(REFERENCEMENT_ACCESSOIRES[[#Headers],[RESULTAT TYPE ISOLANT]]))))))</f>
        <v/>
      </c>
    </row>
    <row r="549" spans="2:15" ht="70.150000000000006" customHeight="1" x14ac:dyDescent="0.25">
      <c r="B549" s="8" t="str">
        <f ca="1">IF('PR-tampon'!E515="","",IF('PR-tampon'!E515=0,"",INDIRECT(NOM_FR_ACCESSOIRES&amp;ADDRESS('PR-tampon'!$E515,COLUMN(REFERENCEMENT_ACCESSOIRES[[#Headers],[DATE REFERENCEMENT]])))))</f>
        <v/>
      </c>
      <c r="C549" s="2" t="str">
        <f ca="1">IF('PR-tampon'!E515="","",IF('PR-tampon'!E515=0,"",INDIRECT(NOM_FR_ACCESSOIRES&amp;ADDRESS('PR-tampon'!$E515,COLUMN(REFERENCEMENT_ACCESSOIRES[[#Headers],[TYPE DE PROCEDE]])))))</f>
        <v/>
      </c>
      <c r="D549" s="2" t="str">
        <f ca="1">IF('PR-tampon'!E515="","",IF('PR-tampon'!E515=0,"",INDIRECT(NOM_FR_ACCESSOIRES&amp;ADDRESS('PR-tampon'!$E515,COLUMN(REFERENCEMENT_ACCESSOIRES[[#Headers],[NOM COMMERCIAL DU PROCEDE]])))))</f>
        <v/>
      </c>
      <c r="E549" s="2" t="str">
        <f ca="1">IF('PR-tampon'!E515="","",IF('PR-tampon'!E515=0,"",INDIRECT(NOM_FR_ACCESSOIRES&amp;ADDRESS('PR-tampon'!$E515,COLUMN(REFERENCEMENT_ACCESSOIRES[[#Headers],[FABRICANT/TITULAIRE]])))))</f>
        <v/>
      </c>
      <c r="F549" s="2" t="str">
        <f ca="1">IF('PR-tampon'!E515="","",IF('PR-tampon'!E515=0,"",INDIRECT(NOM_FR_ACCESSOIRES&amp;ADDRESS('PR-tampon'!$E515,COLUMN(REFERENCEMENT_ACCESSOIRES[[#Headers],[TYPE DE DOCUMENT DE REFERENCE]])))))</f>
        <v/>
      </c>
      <c r="G549" s="2" t="str">
        <f ca="1">IF('PR-tampon'!E515="","",IF('PR-tampon'!E515=0,"",INDIRECT(NOM_FR_ACCESSOIRES&amp;ADDRESS('PR-tampon'!$E515,COLUMN(REFERENCEMENT_ACCESSOIRES[[#Headers],[REF]])))))</f>
        <v/>
      </c>
      <c r="H549" s="8" t="str">
        <f ca="1">IF('PR-tampon'!E515="","",IF('PR-tampon'!E515=0,"",INDIRECT(NOM_FR_ACCESSOIRES&amp;ADDRESS('PR-tampon'!$E515,COLUMN(REFERENCEMENT_ACCESSOIRES[[#Headers],[AVIS LIMITE AU]])))))</f>
        <v/>
      </c>
      <c r="I549" s="8" t="str">
        <f ca="1">IF('PR-tampon'!E515="","",IF('PR-tampon'!E515=0,"",INDIRECT(NOM_FR_ACCESSOIRES&amp;ADDRESS('PR-tampon'!$E515,COLUMN(REFERENCEMENT_ACCESSOIRES[[#Headers],[TC/TNC
dans le domaine d''emploi visé]])))))</f>
        <v/>
      </c>
      <c r="J549" s="30" t="str">
        <f ca="1">IF('PR-tampon'!E515="","",IF('PR-tampon'!E515=0,"",INDIRECT(NOM_FR_ACCESSOIRES&amp;ADDRESS('PR-tampon'!$E515,COLUMN(REFERENCEMENT_ACCESSOIRES[[#Headers],[TYPE DE POSE]])))))</f>
        <v/>
      </c>
      <c r="K549" s="30" t="str">
        <f ca="1">IF('PR-tampon'!E515="","",IF('PR-tampon'!E515=0,"",IF(INDIRECT(NOM_FR_ACCESSOIRES&amp;ADDRESS('PR-tampon'!$E515,COLUMN(REFERENCEMENT_ACCESSOIRES[[#Headers],[OBSERVATIONS SUR DOMAINE D''EMPLOI]])))=0,"",INDIRECT(NOM_FR_ACCESSOIRES&amp;ADDRESS('PR-tampon'!$E515,COLUMN(REFERENCEMENT_ACCESSOIRES[[#Headers],[OBSERVATIONS SUR DOMAINE D''EMPLOI]]))))))</f>
        <v/>
      </c>
      <c r="L549" s="30" t="str">
        <f ca="1">IF('PR-tampon'!$E515="","",IF('PR-tampon'!$E515=0,"",INDIRECT(NOM_FR_ACCESSOIRES&amp;ADDRESS('PR-tampon'!$E515,COLUMN(REFERENCEMENT_ACCESSOIRES[[#Headers],[REVETEMENT VISE]])))))</f>
        <v/>
      </c>
      <c r="M549" s="30" t="str">
        <f ca="1">IF('PR-tampon'!$E515="","",IF('PR-tampon'!$E515=0,"",IF(INDIRECT(NOM_FR_ACCESSOIRES&amp;ADDRESS('PR-tampon'!$E515,COLUMN(REFERENCEMENT_ACCESSOIRES[[#Headers],[PRODUITS D''ETANCHEITE]])))=0,"",INDIRECT(NOM_FR_ACCESSOIRES&amp;ADDRESS('PR-tampon'!$E515,COLUMN(REFERENCEMENT_ACCESSOIRES[[#Headers],[PRODUITS D''ETANCHEITE]]))))))</f>
        <v/>
      </c>
      <c r="N549" s="30" t="str">
        <f ca="1">IF('PR-tampon'!$E515="","",IF('PR-tampon'!$E515=0,"",INDIRECT(NOM_FR_ACCESSOIRES&amp;ADDRESS('PR-tampon'!$E515,COLUMN(REFERENCEMENT_ACCESSOIRES[[#Headers],[CHAPE OU MORTIER VISE]])))))</f>
        <v/>
      </c>
      <c r="O549" s="30" t="str">
        <f ca="1">IF('PR-tampon'!$E515="","",IF('PR-tampon'!$E515=0,"",IF(INDIRECT(NOM_FR_ACCESSOIRES&amp;ADDRESS('PR-tampon'!$E515,COLUMN(REFERENCEMENT_ACCESSOIRES[[#Headers],[RESULTAT TYPE ISOLANT]])))=0,"",INDIRECT(NOM_FR_ACCESSOIRES&amp;ADDRESS('PR-tampon'!$E515,COLUMN(REFERENCEMENT_ACCESSOIRES[[#Headers],[RESULTAT TYPE ISOLANT]]))))))</f>
        <v/>
      </c>
    </row>
    <row r="550" spans="2:15" ht="70.150000000000006" customHeight="1" x14ac:dyDescent="0.25">
      <c r="B550" s="8" t="str">
        <f ca="1">IF('PR-tampon'!E516="","",IF('PR-tampon'!E516=0,"",INDIRECT(NOM_FR_ACCESSOIRES&amp;ADDRESS('PR-tampon'!$E516,COLUMN(REFERENCEMENT_ACCESSOIRES[[#Headers],[DATE REFERENCEMENT]])))))</f>
        <v/>
      </c>
      <c r="C550" s="2" t="str">
        <f ca="1">IF('PR-tampon'!E516="","",IF('PR-tampon'!E516=0,"",INDIRECT(NOM_FR_ACCESSOIRES&amp;ADDRESS('PR-tampon'!$E516,COLUMN(REFERENCEMENT_ACCESSOIRES[[#Headers],[TYPE DE PROCEDE]])))))</f>
        <v/>
      </c>
      <c r="D550" s="2" t="str">
        <f ca="1">IF('PR-tampon'!E516="","",IF('PR-tampon'!E516=0,"",INDIRECT(NOM_FR_ACCESSOIRES&amp;ADDRESS('PR-tampon'!$E516,COLUMN(REFERENCEMENT_ACCESSOIRES[[#Headers],[NOM COMMERCIAL DU PROCEDE]])))))</f>
        <v/>
      </c>
      <c r="E550" s="2" t="str">
        <f ca="1">IF('PR-tampon'!E516="","",IF('PR-tampon'!E516=0,"",INDIRECT(NOM_FR_ACCESSOIRES&amp;ADDRESS('PR-tampon'!$E516,COLUMN(REFERENCEMENT_ACCESSOIRES[[#Headers],[FABRICANT/TITULAIRE]])))))</f>
        <v/>
      </c>
      <c r="F550" s="2" t="str">
        <f ca="1">IF('PR-tampon'!E516="","",IF('PR-tampon'!E516=0,"",INDIRECT(NOM_FR_ACCESSOIRES&amp;ADDRESS('PR-tampon'!$E516,COLUMN(REFERENCEMENT_ACCESSOIRES[[#Headers],[TYPE DE DOCUMENT DE REFERENCE]])))))</f>
        <v/>
      </c>
      <c r="G550" s="2" t="str">
        <f ca="1">IF('PR-tampon'!E516="","",IF('PR-tampon'!E516=0,"",INDIRECT(NOM_FR_ACCESSOIRES&amp;ADDRESS('PR-tampon'!$E516,COLUMN(REFERENCEMENT_ACCESSOIRES[[#Headers],[REF]])))))</f>
        <v/>
      </c>
      <c r="H550" s="8" t="str">
        <f ca="1">IF('PR-tampon'!E516="","",IF('PR-tampon'!E516=0,"",INDIRECT(NOM_FR_ACCESSOIRES&amp;ADDRESS('PR-tampon'!$E516,COLUMN(REFERENCEMENT_ACCESSOIRES[[#Headers],[AVIS LIMITE AU]])))))</f>
        <v/>
      </c>
      <c r="I550" s="8" t="str">
        <f ca="1">IF('PR-tampon'!E516="","",IF('PR-tampon'!E516=0,"",INDIRECT(NOM_FR_ACCESSOIRES&amp;ADDRESS('PR-tampon'!$E516,COLUMN(REFERENCEMENT_ACCESSOIRES[[#Headers],[TC/TNC
dans le domaine d''emploi visé]])))))</f>
        <v/>
      </c>
      <c r="J550" s="30" t="str">
        <f ca="1">IF('PR-tampon'!E516="","",IF('PR-tampon'!E516=0,"",INDIRECT(NOM_FR_ACCESSOIRES&amp;ADDRESS('PR-tampon'!$E516,COLUMN(REFERENCEMENT_ACCESSOIRES[[#Headers],[TYPE DE POSE]])))))</f>
        <v/>
      </c>
      <c r="K550" s="30" t="str">
        <f ca="1">IF('PR-tampon'!E516="","",IF('PR-tampon'!E516=0,"",IF(INDIRECT(NOM_FR_ACCESSOIRES&amp;ADDRESS('PR-tampon'!$E516,COLUMN(REFERENCEMENT_ACCESSOIRES[[#Headers],[OBSERVATIONS SUR DOMAINE D''EMPLOI]])))=0,"",INDIRECT(NOM_FR_ACCESSOIRES&amp;ADDRESS('PR-tampon'!$E516,COLUMN(REFERENCEMENT_ACCESSOIRES[[#Headers],[OBSERVATIONS SUR DOMAINE D''EMPLOI]]))))))</f>
        <v/>
      </c>
      <c r="L550" s="30" t="str">
        <f ca="1">IF('PR-tampon'!$E516="","",IF('PR-tampon'!$E516=0,"",INDIRECT(NOM_FR_ACCESSOIRES&amp;ADDRESS('PR-tampon'!$E516,COLUMN(REFERENCEMENT_ACCESSOIRES[[#Headers],[REVETEMENT VISE]])))))</f>
        <v/>
      </c>
      <c r="M550" s="30" t="str">
        <f ca="1">IF('PR-tampon'!$E516="","",IF('PR-tampon'!$E516=0,"",IF(INDIRECT(NOM_FR_ACCESSOIRES&amp;ADDRESS('PR-tampon'!$E516,COLUMN(REFERENCEMENT_ACCESSOIRES[[#Headers],[PRODUITS D''ETANCHEITE]])))=0,"",INDIRECT(NOM_FR_ACCESSOIRES&amp;ADDRESS('PR-tampon'!$E516,COLUMN(REFERENCEMENT_ACCESSOIRES[[#Headers],[PRODUITS D''ETANCHEITE]]))))))</f>
        <v/>
      </c>
      <c r="N550" s="30" t="str">
        <f ca="1">IF('PR-tampon'!$E516="","",IF('PR-tampon'!$E516=0,"",INDIRECT(NOM_FR_ACCESSOIRES&amp;ADDRESS('PR-tampon'!$E516,COLUMN(REFERENCEMENT_ACCESSOIRES[[#Headers],[CHAPE OU MORTIER VISE]])))))</f>
        <v/>
      </c>
      <c r="O550" s="30" t="str">
        <f ca="1">IF('PR-tampon'!$E516="","",IF('PR-tampon'!$E516=0,"",IF(INDIRECT(NOM_FR_ACCESSOIRES&amp;ADDRESS('PR-tampon'!$E516,COLUMN(REFERENCEMENT_ACCESSOIRES[[#Headers],[RESULTAT TYPE ISOLANT]])))=0,"",INDIRECT(NOM_FR_ACCESSOIRES&amp;ADDRESS('PR-tampon'!$E516,COLUMN(REFERENCEMENT_ACCESSOIRES[[#Headers],[RESULTAT TYPE ISOLANT]]))))))</f>
        <v/>
      </c>
    </row>
    <row r="551" spans="2:15" ht="70.150000000000006" customHeight="1" x14ac:dyDescent="0.25">
      <c r="B551" s="8" t="str">
        <f ca="1">IF('PR-tampon'!E517="","",IF('PR-tampon'!E517=0,"",INDIRECT(NOM_FR_ACCESSOIRES&amp;ADDRESS('PR-tampon'!$E517,COLUMN(REFERENCEMENT_ACCESSOIRES[[#Headers],[DATE REFERENCEMENT]])))))</f>
        <v/>
      </c>
      <c r="C551" s="2" t="str">
        <f ca="1">IF('PR-tampon'!E517="","",IF('PR-tampon'!E517=0,"",INDIRECT(NOM_FR_ACCESSOIRES&amp;ADDRESS('PR-tampon'!$E517,COLUMN(REFERENCEMENT_ACCESSOIRES[[#Headers],[TYPE DE PROCEDE]])))))</f>
        <v/>
      </c>
      <c r="D551" s="2" t="str">
        <f ca="1">IF('PR-tampon'!E517="","",IF('PR-tampon'!E517=0,"",INDIRECT(NOM_FR_ACCESSOIRES&amp;ADDRESS('PR-tampon'!$E517,COLUMN(REFERENCEMENT_ACCESSOIRES[[#Headers],[NOM COMMERCIAL DU PROCEDE]])))))</f>
        <v/>
      </c>
      <c r="E551" s="2" t="str">
        <f ca="1">IF('PR-tampon'!E517="","",IF('PR-tampon'!E517=0,"",INDIRECT(NOM_FR_ACCESSOIRES&amp;ADDRESS('PR-tampon'!$E517,COLUMN(REFERENCEMENT_ACCESSOIRES[[#Headers],[FABRICANT/TITULAIRE]])))))</f>
        <v/>
      </c>
      <c r="F551" s="2" t="str">
        <f ca="1">IF('PR-tampon'!E517="","",IF('PR-tampon'!E517=0,"",INDIRECT(NOM_FR_ACCESSOIRES&amp;ADDRESS('PR-tampon'!$E517,COLUMN(REFERENCEMENT_ACCESSOIRES[[#Headers],[TYPE DE DOCUMENT DE REFERENCE]])))))</f>
        <v/>
      </c>
      <c r="G551" s="2" t="str">
        <f ca="1">IF('PR-tampon'!E517="","",IF('PR-tampon'!E517=0,"",INDIRECT(NOM_FR_ACCESSOIRES&amp;ADDRESS('PR-tampon'!$E517,COLUMN(REFERENCEMENT_ACCESSOIRES[[#Headers],[REF]])))))</f>
        <v/>
      </c>
      <c r="H551" s="8" t="str">
        <f ca="1">IF('PR-tampon'!E517="","",IF('PR-tampon'!E517=0,"",INDIRECT(NOM_FR_ACCESSOIRES&amp;ADDRESS('PR-tampon'!$E517,COLUMN(REFERENCEMENT_ACCESSOIRES[[#Headers],[AVIS LIMITE AU]])))))</f>
        <v/>
      </c>
      <c r="I551" s="8" t="str">
        <f ca="1">IF('PR-tampon'!E517="","",IF('PR-tampon'!E517=0,"",INDIRECT(NOM_FR_ACCESSOIRES&amp;ADDRESS('PR-tampon'!$E517,COLUMN(REFERENCEMENT_ACCESSOIRES[[#Headers],[TC/TNC
dans le domaine d''emploi visé]])))))</f>
        <v/>
      </c>
      <c r="J551" s="30" t="str">
        <f ca="1">IF('PR-tampon'!E517="","",IF('PR-tampon'!E517=0,"",INDIRECT(NOM_FR_ACCESSOIRES&amp;ADDRESS('PR-tampon'!$E517,COLUMN(REFERENCEMENT_ACCESSOIRES[[#Headers],[TYPE DE POSE]])))))</f>
        <v/>
      </c>
      <c r="K551" s="30" t="str">
        <f ca="1">IF('PR-tampon'!E517="","",IF('PR-tampon'!E517=0,"",IF(INDIRECT(NOM_FR_ACCESSOIRES&amp;ADDRESS('PR-tampon'!$E517,COLUMN(REFERENCEMENT_ACCESSOIRES[[#Headers],[OBSERVATIONS SUR DOMAINE D''EMPLOI]])))=0,"",INDIRECT(NOM_FR_ACCESSOIRES&amp;ADDRESS('PR-tampon'!$E517,COLUMN(REFERENCEMENT_ACCESSOIRES[[#Headers],[OBSERVATIONS SUR DOMAINE D''EMPLOI]]))))))</f>
        <v/>
      </c>
      <c r="L551" s="30" t="str">
        <f ca="1">IF('PR-tampon'!$E517="","",IF('PR-tampon'!$E517=0,"",INDIRECT(NOM_FR_ACCESSOIRES&amp;ADDRESS('PR-tampon'!$E517,COLUMN(REFERENCEMENT_ACCESSOIRES[[#Headers],[REVETEMENT VISE]])))))</f>
        <v/>
      </c>
      <c r="M551" s="30" t="str">
        <f ca="1">IF('PR-tampon'!$E517="","",IF('PR-tampon'!$E517=0,"",IF(INDIRECT(NOM_FR_ACCESSOIRES&amp;ADDRESS('PR-tampon'!$E517,COLUMN(REFERENCEMENT_ACCESSOIRES[[#Headers],[PRODUITS D''ETANCHEITE]])))=0,"",INDIRECT(NOM_FR_ACCESSOIRES&amp;ADDRESS('PR-tampon'!$E517,COLUMN(REFERENCEMENT_ACCESSOIRES[[#Headers],[PRODUITS D''ETANCHEITE]]))))))</f>
        <v/>
      </c>
      <c r="N551" s="30" t="str">
        <f ca="1">IF('PR-tampon'!$E517="","",IF('PR-tampon'!$E517=0,"",INDIRECT(NOM_FR_ACCESSOIRES&amp;ADDRESS('PR-tampon'!$E517,COLUMN(REFERENCEMENT_ACCESSOIRES[[#Headers],[CHAPE OU MORTIER VISE]])))))</f>
        <v/>
      </c>
      <c r="O551" s="30" t="str">
        <f ca="1">IF('PR-tampon'!$E517="","",IF('PR-tampon'!$E517=0,"",IF(INDIRECT(NOM_FR_ACCESSOIRES&amp;ADDRESS('PR-tampon'!$E517,COLUMN(REFERENCEMENT_ACCESSOIRES[[#Headers],[RESULTAT TYPE ISOLANT]])))=0,"",INDIRECT(NOM_FR_ACCESSOIRES&amp;ADDRESS('PR-tampon'!$E517,COLUMN(REFERENCEMENT_ACCESSOIRES[[#Headers],[RESULTAT TYPE ISOLANT]]))))))</f>
        <v/>
      </c>
    </row>
    <row r="552" spans="2:15" ht="70.150000000000006" customHeight="1" x14ac:dyDescent="0.25">
      <c r="B552" s="8" t="str">
        <f ca="1">IF('PR-tampon'!E518="","",IF('PR-tampon'!E518=0,"",INDIRECT(NOM_FR_ACCESSOIRES&amp;ADDRESS('PR-tampon'!$E518,COLUMN(REFERENCEMENT_ACCESSOIRES[[#Headers],[DATE REFERENCEMENT]])))))</f>
        <v/>
      </c>
      <c r="C552" s="2" t="str">
        <f ca="1">IF('PR-tampon'!E518="","",IF('PR-tampon'!E518=0,"",INDIRECT(NOM_FR_ACCESSOIRES&amp;ADDRESS('PR-tampon'!$E518,COLUMN(REFERENCEMENT_ACCESSOIRES[[#Headers],[TYPE DE PROCEDE]])))))</f>
        <v/>
      </c>
      <c r="D552" s="2" t="str">
        <f ca="1">IF('PR-tampon'!E518="","",IF('PR-tampon'!E518=0,"",INDIRECT(NOM_FR_ACCESSOIRES&amp;ADDRESS('PR-tampon'!$E518,COLUMN(REFERENCEMENT_ACCESSOIRES[[#Headers],[NOM COMMERCIAL DU PROCEDE]])))))</f>
        <v/>
      </c>
      <c r="E552" s="2" t="str">
        <f ca="1">IF('PR-tampon'!E518="","",IF('PR-tampon'!E518=0,"",INDIRECT(NOM_FR_ACCESSOIRES&amp;ADDRESS('PR-tampon'!$E518,COLUMN(REFERENCEMENT_ACCESSOIRES[[#Headers],[FABRICANT/TITULAIRE]])))))</f>
        <v/>
      </c>
      <c r="F552" s="2" t="str">
        <f ca="1">IF('PR-tampon'!E518="","",IF('PR-tampon'!E518=0,"",INDIRECT(NOM_FR_ACCESSOIRES&amp;ADDRESS('PR-tampon'!$E518,COLUMN(REFERENCEMENT_ACCESSOIRES[[#Headers],[TYPE DE DOCUMENT DE REFERENCE]])))))</f>
        <v/>
      </c>
      <c r="G552" s="2" t="str">
        <f ca="1">IF('PR-tampon'!E518="","",IF('PR-tampon'!E518=0,"",INDIRECT(NOM_FR_ACCESSOIRES&amp;ADDRESS('PR-tampon'!$E518,COLUMN(REFERENCEMENT_ACCESSOIRES[[#Headers],[REF]])))))</f>
        <v/>
      </c>
      <c r="H552" s="8" t="str">
        <f ca="1">IF('PR-tampon'!E518="","",IF('PR-tampon'!E518=0,"",INDIRECT(NOM_FR_ACCESSOIRES&amp;ADDRESS('PR-tampon'!$E518,COLUMN(REFERENCEMENT_ACCESSOIRES[[#Headers],[AVIS LIMITE AU]])))))</f>
        <v/>
      </c>
      <c r="I552" s="8" t="str">
        <f ca="1">IF('PR-tampon'!E518="","",IF('PR-tampon'!E518=0,"",INDIRECT(NOM_FR_ACCESSOIRES&amp;ADDRESS('PR-tampon'!$E518,COLUMN(REFERENCEMENT_ACCESSOIRES[[#Headers],[TC/TNC
dans le domaine d''emploi visé]])))))</f>
        <v/>
      </c>
      <c r="J552" s="30" t="str">
        <f ca="1">IF('PR-tampon'!E518="","",IF('PR-tampon'!E518=0,"",INDIRECT(NOM_FR_ACCESSOIRES&amp;ADDRESS('PR-tampon'!$E518,COLUMN(REFERENCEMENT_ACCESSOIRES[[#Headers],[TYPE DE POSE]])))))</f>
        <v/>
      </c>
      <c r="K552" s="30" t="str">
        <f ca="1">IF('PR-tampon'!E518="","",IF('PR-tampon'!E518=0,"",IF(INDIRECT(NOM_FR_ACCESSOIRES&amp;ADDRESS('PR-tampon'!$E518,COLUMN(REFERENCEMENT_ACCESSOIRES[[#Headers],[OBSERVATIONS SUR DOMAINE D''EMPLOI]])))=0,"",INDIRECT(NOM_FR_ACCESSOIRES&amp;ADDRESS('PR-tampon'!$E518,COLUMN(REFERENCEMENT_ACCESSOIRES[[#Headers],[OBSERVATIONS SUR DOMAINE D''EMPLOI]]))))))</f>
        <v/>
      </c>
      <c r="L552" s="30" t="str">
        <f ca="1">IF('PR-tampon'!$E518="","",IF('PR-tampon'!$E518=0,"",INDIRECT(NOM_FR_ACCESSOIRES&amp;ADDRESS('PR-tampon'!$E518,COLUMN(REFERENCEMENT_ACCESSOIRES[[#Headers],[REVETEMENT VISE]])))))</f>
        <v/>
      </c>
      <c r="M552" s="30" t="str">
        <f ca="1">IF('PR-tampon'!$E518="","",IF('PR-tampon'!$E518=0,"",IF(INDIRECT(NOM_FR_ACCESSOIRES&amp;ADDRESS('PR-tampon'!$E518,COLUMN(REFERENCEMENT_ACCESSOIRES[[#Headers],[PRODUITS D''ETANCHEITE]])))=0,"",INDIRECT(NOM_FR_ACCESSOIRES&amp;ADDRESS('PR-tampon'!$E518,COLUMN(REFERENCEMENT_ACCESSOIRES[[#Headers],[PRODUITS D''ETANCHEITE]]))))))</f>
        <v/>
      </c>
      <c r="N552" s="30" t="str">
        <f ca="1">IF('PR-tampon'!$E518="","",IF('PR-tampon'!$E518=0,"",INDIRECT(NOM_FR_ACCESSOIRES&amp;ADDRESS('PR-tampon'!$E518,COLUMN(REFERENCEMENT_ACCESSOIRES[[#Headers],[CHAPE OU MORTIER VISE]])))))</f>
        <v/>
      </c>
      <c r="O552" s="30" t="str">
        <f ca="1">IF('PR-tampon'!$E518="","",IF('PR-tampon'!$E518=0,"",IF(INDIRECT(NOM_FR_ACCESSOIRES&amp;ADDRESS('PR-tampon'!$E518,COLUMN(REFERENCEMENT_ACCESSOIRES[[#Headers],[RESULTAT TYPE ISOLANT]])))=0,"",INDIRECT(NOM_FR_ACCESSOIRES&amp;ADDRESS('PR-tampon'!$E518,COLUMN(REFERENCEMENT_ACCESSOIRES[[#Headers],[RESULTAT TYPE ISOLANT]]))))))</f>
        <v/>
      </c>
    </row>
    <row r="553" spans="2:15" ht="70.150000000000006" customHeight="1" x14ac:dyDescent="0.25">
      <c r="B553" s="8" t="str">
        <f ca="1">IF('PR-tampon'!E519="","",IF('PR-tampon'!E519=0,"",INDIRECT(NOM_FR_ACCESSOIRES&amp;ADDRESS('PR-tampon'!$E519,COLUMN(REFERENCEMENT_ACCESSOIRES[[#Headers],[DATE REFERENCEMENT]])))))</f>
        <v/>
      </c>
      <c r="C553" s="2" t="str">
        <f ca="1">IF('PR-tampon'!E519="","",IF('PR-tampon'!E519=0,"",INDIRECT(NOM_FR_ACCESSOIRES&amp;ADDRESS('PR-tampon'!$E519,COLUMN(REFERENCEMENT_ACCESSOIRES[[#Headers],[TYPE DE PROCEDE]])))))</f>
        <v/>
      </c>
      <c r="D553" s="2" t="str">
        <f ca="1">IF('PR-tampon'!E519="","",IF('PR-tampon'!E519=0,"",INDIRECT(NOM_FR_ACCESSOIRES&amp;ADDRESS('PR-tampon'!$E519,COLUMN(REFERENCEMENT_ACCESSOIRES[[#Headers],[NOM COMMERCIAL DU PROCEDE]])))))</f>
        <v/>
      </c>
      <c r="E553" s="2" t="str">
        <f ca="1">IF('PR-tampon'!E519="","",IF('PR-tampon'!E519=0,"",INDIRECT(NOM_FR_ACCESSOIRES&amp;ADDRESS('PR-tampon'!$E519,COLUMN(REFERENCEMENT_ACCESSOIRES[[#Headers],[FABRICANT/TITULAIRE]])))))</f>
        <v/>
      </c>
      <c r="F553" s="2" t="str">
        <f ca="1">IF('PR-tampon'!E519="","",IF('PR-tampon'!E519=0,"",INDIRECT(NOM_FR_ACCESSOIRES&amp;ADDRESS('PR-tampon'!$E519,COLUMN(REFERENCEMENT_ACCESSOIRES[[#Headers],[TYPE DE DOCUMENT DE REFERENCE]])))))</f>
        <v/>
      </c>
      <c r="G553" s="2" t="str">
        <f ca="1">IF('PR-tampon'!E519="","",IF('PR-tampon'!E519=0,"",INDIRECT(NOM_FR_ACCESSOIRES&amp;ADDRESS('PR-tampon'!$E519,COLUMN(REFERENCEMENT_ACCESSOIRES[[#Headers],[REF]])))))</f>
        <v/>
      </c>
      <c r="H553" s="8" t="str">
        <f ca="1">IF('PR-tampon'!E519="","",IF('PR-tampon'!E519=0,"",INDIRECT(NOM_FR_ACCESSOIRES&amp;ADDRESS('PR-tampon'!$E519,COLUMN(REFERENCEMENT_ACCESSOIRES[[#Headers],[AVIS LIMITE AU]])))))</f>
        <v/>
      </c>
      <c r="I553" s="8" t="str">
        <f ca="1">IF('PR-tampon'!E519="","",IF('PR-tampon'!E519=0,"",INDIRECT(NOM_FR_ACCESSOIRES&amp;ADDRESS('PR-tampon'!$E519,COLUMN(REFERENCEMENT_ACCESSOIRES[[#Headers],[TC/TNC
dans le domaine d''emploi visé]])))))</f>
        <v/>
      </c>
      <c r="J553" s="30" t="str">
        <f ca="1">IF('PR-tampon'!E519="","",IF('PR-tampon'!E519=0,"",INDIRECT(NOM_FR_ACCESSOIRES&amp;ADDRESS('PR-tampon'!$E519,COLUMN(REFERENCEMENT_ACCESSOIRES[[#Headers],[TYPE DE POSE]])))))</f>
        <v/>
      </c>
      <c r="K553" s="30" t="str">
        <f ca="1">IF('PR-tampon'!E519="","",IF('PR-tampon'!E519=0,"",IF(INDIRECT(NOM_FR_ACCESSOIRES&amp;ADDRESS('PR-tampon'!$E519,COLUMN(REFERENCEMENT_ACCESSOIRES[[#Headers],[OBSERVATIONS SUR DOMAINE D''EMPLOI]])))=0,"",INDIRECT(NOM_FR_ACCESSOIRES&amp;ADDRESS('PR-tampon'!$E519,COLUMN(REFERENCEMENT_ACCESSOIRES[[#Headers],[OBSERVATIONS SUR DOMAINE D''EMPLOI]]))))))</f>
        <v/>
      </c>
      <c r="L553" s="30" t="str">
        <f ca="1">IF('PR-tampon'!$E519="","",IF('PR-tampon'!$E519=0,"",INDIRECT(NOM_FR_ACCESSOIRES&amp;ADDRESS('PR-tampon'!$E519,COLUMN(REFERENCEMENT_ACCESSOIRES[[#Headers],[REVETEMENT VISE]])))))</f>
        <v/>
      </c>
      <c r="M553" s="30" t="str">
        <f ca="1">IF('PR-tampon'!$E519="","",IF('PR-tampon'!$E519=0,"",IF(INDIRECT(NOM_FR_ACCESSOIRES&amp;ADDRESS('PR-tampon'!$E519,COLUMN(REFERENCEMENT_ACCESSOIRES[[#Headers],[PRODUITS D''ETANCHEITE]])))=0,"",INDIRECT(NOM_FR_ACCESSOIRES&amp;ADDRESS('PR-tampon'!$E519,COLUMN(REFERENCEMENT_ACCESSOIRES[[#Headers],[PRODUITS D''ETANCHEITE]]))))))</f>
        <v/>
      </c>
      <c r="N553" s="30" t="str">
        <f ca="1">IF('PR-tampon'!$E519="","",IF('PR-tampon'!$E519=0,"",INDIRECT(NOM_FR_ACCESSOIRES&amp;ADDRESS('PR-tampon'!$E519,COLUMN(REFERENCEMENT_ACCESSOIRES[[#Headers],[CHAPE OU MORTIER VISE]])))))</f>
        <v/>
      </c>
      <c r="O553" s="30" t="str">
        <f ca="1">IF('PR-tampon'!$E519="","",IF('PR-tampon'!$E519=0,"",IF(INDIRECT(NOM_FR_ACCESSOIRES&amp;ADDRESS('PR-tampon'!$E519,COLUMN(REFERENCEMENT_ACCESSOIRES[[#Headers],[RESULTAT TYPE ISOLANT]])))=0,"",INDIRECT(NOM_FR_ACCESSOIRES&amp;ADDRESS('PR-tampon'!$E519,COLUMN(REFERENCEMENT_ACCESSOIRES[[#Headers],[RESULTAT TYPE ISOLANT]]))))))</f>
        <v/>
      </c>
    </row>
    <row r="554" spans="2:15" ht="70.150000000000006" customHeight="1" x14ac:dyDescent="0.25">
      <c r="B554" s="8" t="str">
        <f ca="1">IF('PR-tampon'!E520="","",IF('PR-tampon'!E520=0,"",INDIRECT(NOM_FR_ACCESSOIRES&amp;ADDRESS('PR-tampon'!$E520,COLUMN(REFERENCEMENT_ACCESSOIRES[[#Headers],[DATE REFERENCEMENT]])))))</f>
        <v/>
      </c>
      <c r="C554" s="2" t="str">
        <f ca="1">IF('PR-tampon'!E520="","",IF('PR-tampon'!E520=0,"",INDIRECT(NOM_FR_ACCESSOIRES&amp;ADDRESS('PR-tampon'!$E520,COLUMN(REFERENCEMENT_ACCESSOIRES[[#Headers],[TYPE DE PROCEDE]])))))</f>
        <v/>
      </c>
      <c r="D554" s="2" t="str">
        <f ca="1">IF('PR-tampon'!E520="","",IF('PR-tampon'!E520=0,"",INDIRECT(NOM_FR_ACCESSOIRES&amp;ADDRESS('PR-tampon'!$E520,COLUMN(REFERENCEMENT_ACCESSOIRES[[#Headers],[NOM COMMERCIAL DU PROCEDE]])))))</f>
        <v/>
      </c>
      <c r="E554" s="2" t="str">
        <f ca="1">IF('PR-tampon'!E520="","",IF('PR-tampon'!E520=0,"",INDIRECT(NOM_FR_ACCESSOIRES&amp;ADDRESS('PR-tampon'!$E520,COLUMN(REFERENCEMENT_ACCESSOIRES[[#Headers],[FABRICANT/TITULAIRE]])))))</f>
        <v/>
      </c>
      <c r="F554" s="2" t="str">
        <f ca="1">IF('PR-tampon'!E520="","",IF('PR-tampon'!E520=0,"",INDIRECT(NOM_FR_ACCESSOIRES&amp;ADDRESS('PR-tampon'!$E520,COLUMN(REFERENCEMENT_ACCESSOIRES[[#Headers],[TYPE DE DOCUMENT DE REFERENCE]])))))</f>
        <v/>
      </c>
      <c r="G554" s="2" t="str">
        <f ca="1">IF('PR-tampon'!E520="","",IF('PR-tampon'!E520=0,"",INDIRECT(NOM_FR_ACCESSOIRES&amp;ADDRESS('PR-tampon'!$E520,COLUMN(REFERENCEMENT_ACCESSOIRES[[#Headers],[REF]])))))</f>
        <v/>
      </c>
      <c r="H554" s="8" t="str">
        <f ca="1">IF('PR-tampon'!E520="","",IF('PR-tampon'!E520=0,"",INDIRECT(NOM_FR_ACCESSOIRES&amp;ADDRESS('PR-tampon'!$E520,COLUMN(REFERENCEMENT_ACCESSOIRES[[#Headers],[AVIS LIMITE AU]])))))</f>
        <v/>
      </c>
      <c r="I554" s="8" t="str">
        <f ca="1">IF('PR-tampon'!E520="","",IF('PR-tampon'!E520=0,"",INDIRECT(NOM_FR_ACCESSOIRES&amp;ADDRESS('PR-tampon'!$E520,COLUMN(REFERENCEMENT_ACCESSOIRES[[#Headers],[TC/TNC
dans le domaine d''emploi visé]])))))</f>
        <v/>
      </c>
      <c r="J554" s="30" t="str">
        <f ca="1">IF('PR-tampon'!E520="","",IF('PR-tampon'!E520=0,"",INDIRECT(NOM_FR_ACCESSOIRES&amp;ADDRESS('PR-tampon'!$E520,COLUMN(REFERENCEMENT_ACCESSOIRES[[#Headers],[TYPE DE POSE]])))))</f>
        <v/>
      </c>
      <c r="K554" s="30" t="str">
        <f ca="1">IF('PR-tampon'!E520="","",IF('PR-tampon'!E520=0,"",IF(INDIRECT(NOM_FR_ACCESSOIRES&amp;ADDRESS('PR-tampon'!$E520,COLUMN(REFERENCEMENT_ACCESSOIRES[[#Headers],[OBSERVATIONS SUR DOMAINE D''EMPLOI]])))=0,"",INDIRECT(NOM_FR_ACCESSOIRES&amp;ADDRESS('PR-tampon'!$E520,COLUMN(REFERENCEMENT_ACCESSOIRES[[#Headers],[OBSERVATIONS SUR DOMAINE D''EMPLOI]]))))))</f>
        <v/>
      </c>
      <c r="L554" s="30" t="str">
        <f ca="1">IF('PR-tampon'!$E520="","",IF('PR-tampon'!$E520=0,"",INDIRECT(NOM_FR_ACCESSOIRES&amp;ADDRESS('PR-tampon'!$E520,COLUMN(REFERENCEMENT_ACCESSOIRES[[#Headers],[REVETEMENT VISE]])))))</f>
        <v/>
      </c>
      <c r="M554" s="30" t="str">
        <f ca="1">IF('PR-tampon'!$E520="","",IF('PR-tampon'!$E520=0,"",IF(INDIRECT(NOM_FR_ACCESSOIRES&amp;ADDRESS('PR-tampon'!$E520,COLUMN(REFERENCEMENT_ACCESSOIRES[[#Headers],[PRODUITS D''ETANCHEITE]])))=0,"",INDIRECT(NOM_FR_ACCESSOIRES&amp;ADDRESS('PR-tampon'!$E520,COLUMN(REFERENCEMENT_ACCESSOIRES[[#Headers],[PRODUITS D''ETANCHEITE]]))))))</f>
        <v/>
      </c>
      <c r="N554" s="30" t="str">
        <f ca="1">IF('PR-tampon'!$E520="","",IF('PR-tampon'!$E520=0,"",INDIRECT(NOM_FR_ACCESSOIRES&amp;ADDRESS('PR-tampon'!$E520,COLUMN(REFERENCEMENT_ACCESSOIRES[[#Headers],[CHAPE OU MORTIER VISE]])))))</f>
        <v/>
      </c>
      <c r="O554" s="30" t="str">
        <f ca="1">IF('PR-tampon'!$E520="","",IF('PR-tampon'!$E520=0,"",IF(INDIRECT(NOM_FR_ACCESSOIRES&amp;ADDRESS('PR-tampon'!$E520,COLUMN(REFERENCEMENT_ACCESSOIRES[[#Headers],[RESULTAT TYPE ISOLANT]])))=0,"",INDIRECT(NOM_FR_ACCESSOIRES&amp;ADDRESS('PR-tampon'!$E520,COLUMN(REFERENCEMENT_ACCESSOIRES[[#Headers],[RESULTAT TYPE ISOLANT]]))))))</f>
        <v/>
      </c>
    </row>
    <row r="555" spans="2:15" ht="70.150000000000006" customHeight="1" x14ac:dyDescent="0.25">
      <c r="B555" s="8" t="str">
        <f ca="1">IF('PR-tampon'!E521="","",IF('PR-tampon'!E521=0,"",INDIRECT(NOM_FR_ACCESSOIRES&amp;ADDRESS('PR-tampon'!$E521,COLUMN(REFERENCEMENT_ACCESSOIRES[[#Headers],[DATE REFERENCEMENT]])))))</f>
        <v/>
      </c>
      <c r="C555" s="2" t="str">
        <f ca="1">IF('PR-tampon'!E521="","",IF('PR-tampon'!E521=0,"",INDIRECT(NOM_FR_ACCESSOIRES&amp;ADDRESS('PR-tampon'!$E521,COLUMN(REFERENCEMENT_ACCESSOIRES[[#Headers],[TYPE DE PROCEDE]])))))</f>
        <v/>
      </c>
      <c r="D555" s="2" t="str">
        <f ca="1">IF('PR-tampon'!E521="","",IF('PR-tampon'!E521=0,"",INDIRECT(NOM_FR_ACCESSOIRES&amp;ADDRESS('PR-tampon'!$E521,COLUMN(REFERENCEMENT_ACCESSOIRES[[#Headers],[NOM COMMERCIAL DU PROCEDE]])))))</f>
        <v/>
      </c>
      <c r="E555" s="2" t="str">
        <f ca="1">IF('PR-tampon'!E521="","",IF('PR-tampon'!E521=0,"",INDIRECT(NOM_FR_ACCESSOIRES&amp;ADDRESS('PR-tampon'!$E521,COLUMN(REFERENCEMENT_ACCESSOIRES[[#Headers],[FABRICANT/TITULAIRE]])))))</f>
        <v/>
      </c>
      <c r="F555" s="2" t="str">
        <f ca="1">IF('PR-tampon'!E521="","",IF('PR-tampon'!E521=0,"",INDIRECT(NOM_FR_ACCESSOIRES&amp;ADDRESS('PR-tampon'!$E521,COLUMN(REFERENCEMENT_ACCESSOIRES[[#Headers],[TYPE DE DOCUMENT DE REFERENCE]])))))</f>
        <v/>
      </c>
      <c r="G555" s="2" t="str">
        <f ca="1">IF('PR-tampon'!E521="","",IF('PR-tampon'!E521=0,"",INDIRECT(NOM_FR_ACCESSOIRES&amp;ADDRESS('PR-tampon'!$E521,COLUMN(REFERENCEMENT_ACCESSOIRES[[#Headers],[REF]])))))</f>
        <v/>
      </c>
      <c r="H555" s="8" t="str">
        <f ca="1">IF('PR-tampon'!E521="","",IF('PR-tampon'!E521=0,"",INDIRECT(NOM_FR_ACCESSOIRES&amp;ADDRESS('PR-tampon'!$E521,COLUMN(REFERENCEMENT_ACCESSOIRES[[#Headers],[AVIS LIMITE AU]])))))</f>
        <v/>
      </c>
      <c r="I555" s="8" t="str">
        <f ca="1">IF('PR-tampon'!E521="","",IF('PR-tampon'!E521=0,"",INDIRECT(NOM_FR_ACCESSOIRES&amp;ADDRESS('PR-tampon'!$E521,COLUMN(REFERENCEMENT_ACCESSOIRES[[#Headers],[TC/TNC
dans le domaine d''emploi visé]])))))</f>
        <v/>
      </c>
      <c r="J555" s="30" t="str">
        <f ca="1">IF('PR-tampon'!E521="","",IF('PR-tampon'!E521=0,"",INDIRECT(NOM_FR_ACCESSOIRES&amp;ADDRESS('PR-tampon'!$E521,COLUMN(REFERENCEMENT_ACCESSOIRES[[#Headers],[TYPE DE POSE]])))))</f>
        <v/>
      </c>
      <c r="K555" s="30" t="str">
        <f ca="1">IF('PR-tampon'!E521="","",IF('PR-tampon'!E521=0,"",IF(INDIRECT(NOM_FR_ACCESSOIRES&amp;ADDRESS('PR-tampon'!$E521,COLUMN(REFERENCEMENT_ACCESSOIRES[[#Headers],[OBSERVATIONS SUR DOMAINE D''EMPLOI]])))=0,"",INDIRECT(NOM_FR_ACCESSOIRES&amp;ADDRESS('PR-tampon'!$E521,COLUMN(REFERENCEMENT_ACCESSOIRES[[#Headers],[OBSERVATIONS SUR DOMAINE D''EMPLOI]]))))))</f>
        <v/>
      </c>
      <c r="L555" s="30" t="str">
        <f ca="1">IF('PR-tampon'!$E521="","",IF('PR-tampon'!$E521=0,"",INDIRECT(NOM_FR_ACCESSOIRES&amp;ADDRESS('PR-tampon'!$E521,COLUMN(REFERENCEMENT_ACCESSOIRES[[#Headers],[REVETEMENT VISE]])))))</f>
        <v/>
      </c>
      <c r="M555" s="30" t="str">
        <f ca="1">IF('PR-tampon'!$E521="","",IF('PR-tampon'!$E521=0,"",IF(INDIRECT(NOM_FR_ACCESSOIRES&amp;ADDRESS('PR-tampon'!$E521,COLUMN(REFERENCEMENT_ACCESSOIRES[[#Headers],[PRODUITS D''ETANCHEITE]])))=0,"",INDIRECT(NOM_FR_ACCESSOIRES&amp;ADDRESS('PR-tampon'!$E521,COLUMN(REFERENCEMENT_ACCESSOIRES[[#Headers],[PRODUITS D''ETANCHEITE]]))))))</f>
        <v/>
      </c>
      <c r="N555" s="30" t="str">
        <f ca="1">IF('PR-tampon'!$E521="","",IF('PR-tampon'!$E521=0,"",INDIRECT(NOM_FR_ACCESSOIRES&amp;ADDRESS('PR-tampon'!$E521,COLUMN(REFERENCEMENT_ACCESSOIRES[[#Headers],[CHAPE OU MORTIER VISE]])))))</f>
        <v/>
      </c>
      <c r="O555" s="30" t="str">
        <f ca="1">IF('PR-tampon'!$E521="","",IF('PR-tampon'!$E521=0,"",IF(INDIRECT(NOM_FR_ACCESSOIRES&amp;ADDRESS('PR-tampon'!$E521,COLUMN(REFERENCEMENT_ACCESSOIRES[[#Headers],[RESULTAT TYPE ISOLANT]])))=0,"",INDIRECT(NOM_FR_ACCESSOIRES&amp;ADDRESS('PR-tampon'!$E521,COLUMN(REFERENCEMENT_ACCESSOIRES[[#Headers],[RESULTAT TYPE ISOLANT]]))))))</f>
        <v/>
      </c>
    </row>
    <row r="556" spans="2:15" ht="70.150000000000006" customHeight="1" x14ac:dyDescent="0.25">
      <c r="B556" s="8" t="str">
        <f ca="1">IF('PR-tampon'!E522="","",IF('PR-tampon'!E522=0,"",INDIRECT(NOM_FR_ACCESSOIRES&amp;ADDRESS('PR-tampon'!$E522,COLUMN(REFERENCEMENT_ACCESSOIRES[[#Headers],[DATE REFERENCEMENT]])))))</f>
        <v/>
      </c>
      <c r="C556" s="2" t="str">
        <f ca="1">IF('PR-tampon'!E522="","",IF('PR-tampon'!E522=0,"",INDIRECT(NOM_FR_ACCESSOIRES&amp;ADDRESS('PR-tampon'!$E522,COLUMN(REFERENCEMENT_ACCESSOIRES[[#Headers],[TYPE DE PROCEDE]])))))</f>
        <v/>
      </c>
      <c r="D556" s="2" t="str">
        <f ca="1">IF('PR-tampon'!E522="","",IF('PR-tampon'!E522=0,"",INDIRECT(NOM_FR_ACCESSOIRES&amp;ADDRESS('PR-tampon'!$E522,COLUMN(REFERENCEMENT_ACCESSOIRES[[#Headers],[NOM COMMERCIAL DU PROCEDE]])))))</f>
        <v/>
      </c>
      <c r="E556" s="2" t="str">
        <f ca="1">IF('PR-tampon'!E522="","",IF('PR-tampon'!E522=0,"",INDIRECT(NOM_FR_ACCESSOIRES&amp;ADDRESS('PR-tampon'!$E522,COLUMN(REFERENCEMENT_ACCESSOIRES[[#Headers],[FABRICANT/TITULAIRE]])))))</f>
        <v/>
      </c>
      <c r="F556" s="2" t="str">
        <f ca="1">IF('PR-tampon'!E522="","",IF('PR-tampon'!E522=0,"",INDIRECT(NOM_FR_ACCESSOIRES&amp;ADDRESS('PR-tampon'!$E522,COLUMN(REFERENCEMENT_ACCESSOIRES[[#Headers],[TYPE DE DOCUMENT DE REFERENCE]])))))</f>
        <v/>
      </c>
      <c r="G556" s="2" t="str">
        <f ca="1">IF('PR-tampon'!E522="","",IF('PR-tampon'!E522=0,"",INDIRECT(NOM_FR_ACCESSOIRES&amp;ADDRESS('PR-tampon'!$E522,COLUMN(REFERENCEMENT_ACCESSOIRES[[#Headers],[REF]])))))</f>
        <v/>
      </c>
      <c r="H556" s="8" t="str">
        <f ca="1">IF('PR-tampon'!E522="","",IF('PR-tampon'!E522=0,"",INDIRECT(NOM_FR_ACCESSOIRES&amp;ADDRESS('PR-tampon'!$E522,COLUMN(REFERENCEMENT_ACCESSOIRES[[#Headers],[AVIS LIMITE AU]])))))</f>
        <v/>
      </c>
      <c r="I556" s="8" t="str">
        <f ca="1">IF('PR-tampon'!E522="","",IF('PR-tampon'!E522=0,"",INDIRECT(NOM_FR_ACCESSOIRES&amp;ADDRESS('PR-tampon'!$E522,COLUMN(REFERENCEMENT_ACCESSOIRES[[#Headers],[TC/TNC
dans le domaine d''emploi visé]])))))</f>
        <v/>
      </c>
      <c r="J556" s="30" t="str">
        <f ca="1">IF('PR-tampon'!E522="","",IF('PR-tampon'!E522=0,"",INDIRECT(NOM_FR_ACCESSOIRES&amp;ADDRESS('PR-tampon'!$E522,COLUMN(REFERENCEMENT_ACCESSOIRES[[#Headers],[TYPE DE POSE]])))))</f>
        <v/>
      </c>
      <c r="K556" s="30" t="str">
        <f ca="1">IF('PR-tampon'!E522="","",IF('PR-tampon'!E522=0,"",IF(INDIRECT(NOM_FR_ACCESSOIRES&amp;ADDRESS('PR-tampon'!$E522,COLUMN(REFERENCEMENT_ACCESSOIRES[[#Headers],[OBSERVATIONS SUR DOMAINE D''EMPLOI]])))=0,"",INDIRECT(NOM_FR_ACCESSOIRES&amp;ADDRESS('PR-tampon'!$E522,COLUMN(REFERENCEMENT_ACCESSOIRES[[#Headers],[OBSERVATIONS SUR DOMAINE D''EMPLOI]]))))))</f>
        <v/>
      </c>
      <c r="L556" s="30" t="str">
        <f ca="1">IF('PR-tampon'!$E522="","",IF('PR-tampon'!$E522=0,"",INDIRECT(NOM_FR_ACCESSOIRES&amp;ADDRESS('PR-tampon'!$E522,COLUMN(REFERENCEMENT_ACCESSOIRES[[#Headers],[REVETEMENT VISE]])))))</f>
        <v/>
      </c>
      <c r="M556" s="30" t="str">
        <f ca="1">IF('PR-tampon'!$E522="","",IF('PR-tampon'!$E522=0,"",IF(INDIRECT(NOM_FR_ACCESSOIRES&amp;ADDRESS('PR-tampon'!$E522,COLUMN(REFERENCEMENT_ACCESSOIRES[[#Headers],[PRODUITS D''ETANCHEITE]])))=0,"",INDIRECT(NOM_FR_ACCESSOIRES&amp;ADDRESS('PR-tampon'!$E522,COLUMN(REFERENCEMENT_ACCESSOIRES[[#Headers],[PRODUITS D''ETANCHEITE]]))))))</f>
        <v/>
      </c>
      <c r="N556" s="30" t="str">
        <f ca="1">IF('PR-tampon'!$E522="","",IF('PR-tampon'!$E522=0,"",INDIRECT(NOM_FR_ACCESSOIRES&amp;ADDRESS('PR-tampon'!$E522,COLUMN(REFERENCEMENT_ACCESSOIRES[[#Headers],[CHAPE OU MORTIER VISE]])))))</f>
        <v/>
      </c>
      <c r="O556" s="30" t="str">
        <f ca="1">IF('PR-tampon'!$E522="","",IF('PR-tampon'!$E522=0,"",IF(INDIRECT(NOM_FR_ACCESSOIRES&amp;ADDRESS('PR-tampon'!$E522,COLUMN(REFERENCEMENT_ACCESSOIRES[[#Headers],[RESULTAT TYPE ISOLANT]])))=0,"",INDIRECT(NOM_FR_ACCESSOIRES&amp;ADDRESS('PR-tampon'!$E522,COLUMN(REFERENCEMENT_ACCESSOIRES[[#Headers],[RESULTAT TYPE ISOLANT]]))))))</f>
        <v/>
      </c>
    </row>
    <row r="557" spans="2:15" ht="70.150000000000006" customHeight="1" x14ac:dyDescent="0.25">
      <c r="B557" s="8" t="str">
        <f ca="1">IF('PR-tampon'!E523="","",IF('PR-tampon'!E523=0,"",INDIRECT(NOM_FR_ACCESSOIRES&amp;ADDRESS('PR-tampon'!$E523,COLUMN(REFERENCEMENT_ACCESSOIRES[[#Headers],[DATE REFERENCEMENT]])))))</f>
        <v/>
      </c>
      <c r="C557" s="2" t="str">
        <f ca="1">IF('PR-tampon'!E523="","",IF('PR-tampon'!E523=0,"",INDIRECT(NOM_FR_ACCESSOIRES&amp;ADDRESS('PR-tampon'!$E523,COLUMN(REFERENCEMENT_ACCESSOIRES[[#Headers],[TYPE DE PROCEDE]])))))</f>
        <v/>
      </c>
      <c r="D557" s="2" t="str">
        <f ca="1">IF('PR-tampon'!E523="","",IF('PR-tampon'!E523=0,"",INDIRECT(NOM_FR_ACCESSOIRES&amp;ADDRESS('PR-tampon'!$E523,COLUMN(REFERENCEMENT_ACCESSOIRES[[#Headers],[NOM COMMERCIAL DU PROCEDE]])))))</f>
        <v/>
      </c>
      <c r="E557" s="2" t="str">
        <f ca="1">IF('PR-tampon'!E523="","",IF('PR-tampon'!E523=0,"",INDIRECT(NOM_FR_ACCESSOIRES&amp;ADDRESS('PR-tampon'!$E523,COLUMN(REFERENCEMENT_ACCESSOIRES[[#Headers],[FABRICANT/TITULAIRE]])))))</f>
        <v/>
      </c>
      <c r="F557" s="2" t="str">
        <f ca="1">IF('PR-tampon'!E523="","",IF('PR-tampon'!E523=0,"",INDIRECT(NOM_FR_ACCESSOIRES&amp;ADDRESS('PR-tampon'!$E523,COLUMN(REFERENCEMENT_ACCESSOIRES[[#Headers],[TYPE DE DOCUMENT DE REFERENCE]])))))</f>
        <v/>
      </c>
      <c r="G557" s="2" t="str">
        <f ca="1">IF('PR-tampon'!E523="","",IF('PR-tampon'!E523=0,"",INDIRECT(NOM_FR_ACCESSOIRES&amp;ADDRESS('PR-tampon'!$E523,COLUMN(REFERENCEMENT_ACCESSOIRES[[#Headers],[REF]])))))</f>
        <v/>
      </c>
      <c r="H557" s="8" t="str">
        <f ca="1">IF('PR-tampon'!E523="","",IF('PR-tampon'!E523=0,"",INDIRECT(NOM_FR_ACCESSOIRES&amp;ADDRESS('PR-tampon'!$E523,COLUMN(REFERENCEMENT_ACCESSOIRES[[#Headers],[AVIS LIMITE AU]])))))</f>
        <v/>
      </c>
      <c r="I557" s="8" t="str">
        <f ca="1">IF('PR-tampon'!E523="","",IF('PR-tampon'!E523=0,"",INDIRECT(NOM_FR_ACCESSOIRES&amp;ADDRESS('PR-tampon'!$E523,COLUMN(REFERENCEMENT_ACCESSOIRES[[#Headers],[TC/TNC
dans le domaine d''emploi visé]])))))</f>
        <v/>
      </c>
      <c r="J557" s="30" t="str">
        <f ca="1">IF('PR-tampon'!E523="","",IF('PR-tampon'!E523=0,"",INDIRECT(NOM_FR_ACCESSOIRES&amp;ADDRESS('PR-tampon'!$E523,COLUMN(REFERENCEMENT_ACCESSOIRES[[#Headers],[TYPE DE POSE]])))))</f>
        <v/>
      </c>
      <c r="K557" s="30" t="str">
        <f ca="1">IF('PR-tampon'!E523="","",IF('PR-tampon'!E523=0,"",IF(INDIRECT(NOM_FR_ACCESSOIRES&amp;ADDRESS('PR-tampon'!$E523,COLUMN(REFERENCEMENT_ACCESSOIRES[[#Headers],[OBSERVATIONS SUR DOMAINE D''EMPLOI]])))=0,"",INDIRECT(NOM_FR_ACCESSOIRES&amp;ADDRESS('PR-tampon'!$E523,COLUMN(REFERENCEMENT_ACCESSOIRES[[#Headers],[OBSERVATIONS SUR DOMAINE D''EMPLOI]]))))))</f>
        <v/>
      </c>
      <c r="L557" s="30" t="str">
        <f ca="1">IF('PR-tampon'!$E523="","",IF('PR-tampon'!$E523=0,"",INDIRECT(NOM_FR_ACCESSOIRES&amp;ADDRESS('PR-tampon'!$E523,COLUMN(REFERENCEMENT_ACCESSOIRES[[#Headers],[REVETEMENT VISE]])))))</f>
        <v/>
      </c>
      <c r="M557" s="30" t="str">
        <f ca="1">IF('PR-tampon'!$E523="","",IF('PR-tampon'!$E523=0,"",IF(INDIRECT(NOM_FR_ACCESSOIRES&amp;ADDRESS('PR-tampon'!$E523,COLUMN(REFERENCEMENT_ACCESSOIRES[[#Headers],[PRODUITS D''ETANCHEITE]])))=0,"",INDIRECT(NOM_FR_ACCESSOIRES&amp;ADDRESS('PR-tampon'!$E523,COLUMN(REFERENCEMENT_ACCESSOIRES[[#Headers],[PRODUITS D''ETANCHEITE]]))))))</f>
        <v/>
      </c>
      <c r="N557" s="30" t="str">
        <f ca="1">IF('PR-tampon'!$E523="","",IF('PR-tampon'!$E523=0,"",INDIRECT(NOM_FR_ACCESSOIRES&amp;ADDRESS('PR-tampon'!$E523,COLUMN(REFERENCEMENT_ACCESSOIRES[[#Headers],[CHAPE OU MORTIER VISE]])))))</f>
        <v/>
      </c>
      <c r="O557" s="30" t="str">
        <f ca="1">IF('PR-tampon'!$E523="","",IF('PR-tampon'!$E523=0,"",IF(INDIRECT(NOM_FR_ACCESSOIRES&amp;ADDRESS('PR-tampon'!$E523,COLUMN(REFERENCEMENT_ACCESSOIRES[[#Headers],[RESULTAT TYPE ISOLANT]])))=0,"",INDIRECT(NOM_FR_ACCESSOIRES&amp;ADDRESS('PR-tampon'!$E523,COLUMN(REFERENCEMENT_ACCESSOIRES[[#Headers],[RESULTAT TYPE ISOLANT]]))))))</f>
        <v/>
      </c>
    </row>
    <row r="558" spans="2:15" ht="70.150000000000006" customHeight="1" x14ac:dyDescent="0.25">
      <c r="B558" s="8" t="str">
        <f ca="1">IF('PR-tampon'!E524="","",IF('PR-tampon'!E524=0,"",INDIRECT(NOM_FR_ACCESSOIRES&amp;ADDRESS('PR-tampon'!$E524,COLUMN(REFERENCEMENT_ACCESSOIRES[[#Headers],[DATE REFERENCEMENT]])))))</f>
        <v/>
      </c>
      <c r="C558" s="2" t="str">
        <f ca="1">IF('PR-tampon'!E524="","",IF('PR-tampon'!E524=0,"",INDIRECT(NOM_FR_ACCESSOIRES&amp;ADDRESS('PR-tampon'!$E524,COLUMN(REFERENCEMENT_ACCESSOIRES[[#Headers],[TYPE DE PROCEDE]])))))</f>
        <v/>
      </c>
      <c r="D558" s="2" t="str">
        <f ca="1">IF('PR-tampon'!E524="","",IF('PR-tampon'!E524=0,"",INDIRECT(NOM_FR_ACCESSOIRES&amp;ADDRESS('PR-tampon'!$E524,COLUMN(REFERENCEMENT_ACCESSOIRES[[#Headers],[NOM COMMERCIAL DU PROCEDE]])))))</f>
        <v/>
      </c>
      <c r="E558" s="2" t="str">
        <f ca="1">IF('PR-tampon'!E524="","",IF('PR-tampon'!E524=0,"",INDIRECT(NOM_FR_ACCESSOIRES&amp;ADDRESS('PR-tampon'!$E524,COLUMN(REFERENCEMENT_ACCESSOIRES[[#Headers],[FABRICANT/TITULAIRE]])))))</f>
        <v/>
      </c>
      <c r="F558" s="2" t="str">
        <f ca="1">IF('PR-tampon'!E524="","",IF('PR-tampon'!E524=0,"",INDIRECT(NOM_FR_ACCESSOIRES&amp;ADDRESS('PR-tampon'!$E524,COLUMN(REFERENCEMENT_ACCESSOIRES[[#Headers],[TYPE DE DOCUMENT DE REFERENCE]])))))</f>
        <v/>
      </c>
      <c r="G558" s="2" t="str">
        <f ca="1">IF('PR-tampon'!E524="","",IF('PR-tampon'!E524=0,"",INDIRECT(NOM_FR_ACCESSOIRES&amp;ADDRESS('PR-tampon'!$E524,COLUMN(REFERENCEMENT_ACCESSOIRES[[#Headers],[REF]])))))</f>
        <v/>
      </c>
      <c r="H558" s="8" t="str">
        <f ca="1">IF('PR-tampon'!E524="","",IF('PR-tampon'!E524=0,"",INDIRECT(NOM_FR_ACCESSOIRES&amp;ADDRESS('PR-tampon'!$E524,COLUMN(REFERENCEMENT_ACCESSOIRES[[#Headers],[AVIS LIMITE AU]])))))</f>
        <v/>
      </c>
      <c r="I558" s="8" t="str">
        <f ca="1">IF('PR-tampon'!E524="","",IF('PR-tampon'!E524=0,"",INDIRECT(NOM_FR_ACCESSOIRES&amp;ADDRESS('PR-tampon'!$E524,COLUMN(REFERENCEMENT_ACCESSOIRES[[#Headers],[TC/TNC
dans le domaine d''emploi visé]])))))</f>
        <v/>
      </c>
      <c r="J558" s="30" t="str">
        <f ca="1">IF('PR-tampon'!E524="","",IF('PR-tampon'!E524=0,"",INDIRECT(NOM_FR_ACCESSOIRES&amp;ADDRESS('PR-tampon'!$E524,COLUMN(REFERENCEMENT_ACCESSOIRES[[#Headers],[TYPE DE POSE]])))))</f>
        <v/>
      </c>
      <c r="K558" s="30" t="str">
        <f ca="1">IF('PR-tampon'!E524="","",IF('PR-tampon'!E524=0,"",IF(INDIRECT(NOM_FR_ACCESSOIRES&amp;ADDRESS('PR-tampon'!$E524,COLUMN(REFERENCEMENT_ACCESSOIRES[[#Headers],[OBSERVATIONS SUR DOMAINE D''EMPLOI]])))=0,"",INDIRECT(NOM_FR_ACCESSOIRES&amp;ADDRESS('PR-tampon'!$E524,COLUMN(REFERENCEMENT_ACCESSOIRES[[#Headers],[OBSERVATIONS SUR DOMAINE D''EMPLOI]]))))))</f>
        <v/>
      </c>
      <c r="L558" s="30" t="str">
        <f ca="1">IF('PR-tampon'!$E524="","",IF('PR-tampon'!$E524=0,"",INDIRECT(NOM_FR_ACCESSOIRES&amp;ADDRESS('PR-tampon'!$E524,COLUMN(REFERENCEMENT_ACCESSOIRES[[#Headers],[REVETEMENT VISE]])))))</f>
        <v/>
      </c>
      <c r="M558" s="30" t="str">
        <f ca="1">IF('PR-tampon'!$E524="","",IF('PR-tampon'!$E524=0,"",IF(INDIRECT(NOM_FR_ACCESSOIRES&amp;ADDRESS('PR-tampon'!$E524,COLUMN(REFERENCEMENT_ACCESSOIRES[[#Headers],[PRODUITS D''ETANCHEITE]])))=0,"",INDIRECT(NOM_FR_ACCESSOIRES&amp;ADDRESS('PR-tampon'!$E524,COLUMN(REFERENCEMENT_ACCESSOIRES[[#Headers],[PRODUITS D''ETANCHEITE]]))))))</f>
        <v/>
      </c>
      <c r="N558" s="30" t="str">
        <f ca="1">IF('PR-tampon'!$E524="","",IF('PR-tampon'!$E524=0,"",INDIRECT(NOM_FR_ACCESSOIRES&amp;ADDRESS('PR-tampon'!$E524,COLUMN(REFERENCEMENT_ACCESSOIRES[[#Headers],[CHAPE OU MORTIER VISE]])))))</f>
        <v/>
      </c>
      <c r="O558" s="30" t="str">
        <f ca="1">IF('PR-tampon'!$E524="","",IF('PR-tampon'!$E524=0,"",IF(INDIRECT(NOM_FR_ACCESSOIRES&amp;ADDRESS('PR-tampon'!$E524,COLUMN(REFERENCEMENT_ACCESSOIRES[[#Headers],[RESULTAT TYPE ISOLANT]])))=0,"",INDIRECT(NOM_FR_ACCESSOIRES&amp;ADDRESS('PR-tampon'!$E524,COLUMN(REFERENCEMENT_ACCESSOIRES[[#Headers],[RESULTAT TYPE ISOLANT]]))))))</f>
        <v/>
      </c>
    </row>
    <row r="559" spans="2:15" ht="70.150000000000006" customHeight="1" x14ac:dyDescent="0.25">
      <c r="B559" s="8" t="str">
        <f ca="1">IF('PR-tampon'!E525="","",IF('PR-tampon'!E525=0,"",INDIRECT(NOM_FR_ACCESSOIRES&amp;ADDRESS('PR-tampon'!$E525,COLUMN(REFERENCEMENT_ACCESSOIRES[[#Headers],[DATE REFERENCEMENT]])))))</f>
        <v/>
      </c>
      <c r="C559" s="2" t="str">
        <f ca="1">IF('PR-tampon'!E525="","",IF('PR-tampon'!E525=0,"",INDIRECT(NOM_FR_ACCESSOIRES&amp;ADDRESS('PR-tampon'!$E525,COLUMN(REFERENCEMENT_ACCESSOIRES[[#Headers],[TYPE DE PROCEDE]])))))</f>
        <v/>
      </c>
      <c r="D559" s="2" t="str">
        <f ca="1">IF('PR-tampon'!E525="","",IF('PR-tampon'!E525=0,"",INDIRECT(NOM_FR_ACCESSOIRES&amp;ADDRESS('PR-tampon'!$E525,COLUMN(REFERENCEMENT_ACCESSOIRES[[#Headers],[NOM COMMERCIAL DU PROCEDE]])))))</f>
        <v/>
      </c>
      <c r="E559" s="2" t="str">
        <f ca="1">IF('PR-tampon'!E525="","",IF('PR-tampon'!E525=0,"",INDIRECT(NOM_FR_ACCESSOIRES&amp;ADDRESS('PR-tampon'!$E525,COLUMN(REFERENCEMENT_ACCESSOIRES[[#Headers],[FABRICANT/TITULAIRE]])))))</f>
        <v/>
      </c>
      <c r="F559" s="2" t="str">
        <f ca="1">IF('PR-tampon'!E525="","",IF('PR-tampon'!E525=0,"",INDIRECT(NOM_FR_ACCESSOIRES&amp;ADDRESS('PR-tampon'!$E525,COLUMN(REFERENCEMENT_ACCESSOIRES[[#Headers],[TYPE DE DOCUMENT DE REFERENCE]])))))</f>
        <v/>
      </c>
      <c r="G559" s="2" t="str">
        <f ca="1">IF('PR-tampon'!E525="","",IF('PR-tampon'!E525=0,"",INDIRECT(NOM_FR_ACCESSOIRES&amp;ADDRESS('PR-tampon'!$E525,COLUMN(REFERENCEMENT_ACCESSOIRES[[#Headers],[REF]])))))</f>
        <v/>
      </c>
      <c r="H559" s="8" t="str">
        <f ca="1">IF('PR-tampon'!E525="","",IF('PR-tampon'!E525=0,"",INDIRECT(NOM_FR_ACCESSOIRES&amp;ADDRESS('PR-tampon'!$E525,COLUMN(REFERENCEMENT_ACCESSOIRES[[#Headers],[AVIS LIMITE AU]])))))</f>
        <v/>
      </c>
      <c r="I559" s="8" t="str">
        <f ca="1">IF('PR-tampon'!E525="","",IF('PR-tampon'!E525=0,"",INDIRECT(NOM_FR_ACCESSOIRES&amp;ADDRESS('PR-tampon'!$E525,COLUMN(REFERENCEMENT_ACCESSOIRES[[#Headers],[TC/TNC
dans le domaine d''emploi visé]])))))</f>
        <v/>
      </c>
      <c r="J559" s="30" t="str">
        <f ca="1">IF('PR-tampon'!E525="","",IF('PR-tampon'!E525=0,"",INDIRECT(NOM_FR_ACCESSOIRES&amp;ADDRESS('PR-tampon'!$E525,COLUMN(REFERENCEMENT_ACCESSOIRES[[#Headers],[TYPE DE POSE]])))))</f>
        <v/>
      </c>
      <c r="K559" s="30" t="str">
        <f ca="1">IF('PR-tampon'!E525="","",IF('PR-tampon'!E525=0,"",IF(INDIRECT(NOM_FR_ACCESSOIRES&amp;ADDRESS('PR-tampon'!$E525,COLUMN(REFERENCEMENT_ACCESSOIRES[[#Headers],[OBSERVATIONS SUR DOMAINE D''EMPLOI]])))=0,"",INDIRECT(NOM_FR_ACCESSOIRES&amp;ADDRESS('PR-tampon'!$E525,COLUMN(REFERENCEMENT_ACCESSOIRES[[#Headers],[OBSERVATIONS SUR DOMAINE D''EMPLOI]]))))))</f>
        <v/>
      </c>
      <c r="L559" s="30" t="str">
        <f ca="1">IF('PR-tampon'!$E525="","",IF('PR-tampon'!$E525=0,"",INDIRECT(NOM_FR_ACCESSOIRES&amp;ADDRESS('PR-tampon'!$E525,COLUMN(REFERENCEMENT_ACCESSOIRES[[#Headers],[REVETEMENT VISE]])))))</f>
        <v/>
      </c>
      <c r="M559" s="30" t="str">
        <f ca="1">IF('PR-tampon'!$E525="","",IF('PR-tampon'!$E525=0,"",IF(INDIRECT(NOM_FR_ACCESSOIRES&amp;ADDRESS('PR-tampon'!$E525,COLUMN(REFERENCEMENT_ACCESSOIRES[[#Headers],[PRODUITS D''ETANCHEITE]])))=0,"",INDIRECT(NOM_FR_ACCESSOIRES&amp;ADDRESS('PR-tampon'!$E525,COLUMN(REFERENCEMENT_ACCESSOIRES[[#Headers],[PRODUITS D''ETANCHEITE]]))))))</f>
        <v/>
      </c>
      <c r="N559" s="30" t="str">
        <f ca="1">IF('PR-tampon'!$E525="","",IF('PR-tampon'!$E525=0,"",INDIRECT(NOM_FR_ACCESSOIRES&amp;ADDRESS('PR-tampon'!$E525,COLUMN(REFERENCEMENT_ACCESSOIRES[[#Headers],[CHAPE OU MORTIER VISE]])))))</f>
        <v/>
      </c>
      <c r="O559" s="30" t="str">
        <f ca="1">IF('PR-tampon'!$E525="","",IF('PR-tampon'!$E525=0,"",IF(INDIRECT(NOM_FR_ACCESSOIRES&amp;ADDRESS('PR-tampon'!$E525,COLUMN(REFERENCEMENT_ACCESSOIRES[[#Headers],[RESULTAT TYPE ISOLANT]])))=0,"",INDIRECT(NOM_FR_ACCESSOIRES&amp;ADDRESS('PR-tampon'!$E525,COLUMN(REFERENCEMENT_ACCESSOIRES[[#Headers],[RESULTAT TYPE ISOLANT]]))))))</f>
        <v/>
      </c>
    </row>
    <row r="560" spans="2:15" ht="70.150000000000006" customHeight="1" x14ac:dyDescent="0.25">
      <c r="B560" s="8" t="str">
        <f ca="1">IF('PR-tampon'!E526="","",IF('PR-tampon'!E526=0,"",INDIRECT(NOM_FR_ACCESSOIRES&amp;ADDRESS('PR-tampon'!$E526,COLUMN(REFERENCEMENT_ACCESSOIRES[[#Headers],[DATE REFERENCEMENT]])))))</f>
        <v/>
      </c>
      <c r="C560" s="2" t="str">
        <f ca="1">IF('PR-tampon'!E526="","",IF('PR-tampon'!E526=0,"",INDIRECT(NOM_FR_ACCESSOIRES&amp;ADDRESS('PR-tampon'!$E526,COLUMN(REFERENCEMENT_ACCESSOIRES[[#Headers],[TYPE DE PROCEDE]])))))</f>
        <v/>
      </c>
      <c r="D560" s="2" t="str">
        <f ca="1">IF('PR-tampon'!E526="","",IF('PR-tampon'!E526=0,"",INDIRECT(NOM_FR_ACCESSOIRES&amp;ADDRESS('PR-tampon'!$E526,COLUMN(REFERENCEMENT_ACCESSOIRES[[#Headers],[NOM COMMERCIAL DU PROCEDE]])))))</f>
        <v/>
      </c>
      <c r="E560" s="2" t="str">
        <f ca="1">IF('PR-tampon'!E526="","",IF('PR-tampon'!E526=0,"",INDIRECT(NOM_FR_ACCESSOIRES&amp;ADDRESS('PR-tampon'!$E526,COLUMN(REFERENCEMENT_ACCESSOIRES[[#Headers],[FABRICANT/TITULAIRE]])))))</f>
        <v/>
      </c>
      <c r="F560" s="2" t="str">
        <f ca="1">IF('PR-tampon'!E526="","",IF('PR-tampon'!E526=0,"",INDIRECT(NOM_FR_ACCESSOIRES&amp;ADDRESS('PR-tampon'!$E526,COLUMN(REFERENCEMENT_ACCESSOIRES[[#Headers],[TYPE DE DOCUMENT DE REFERENCE]])))))</f>
        <v/>
      </c>
      <c r="G560" s="2" t="str">
        <f ca="1">IF('PR-tampon'!E526="","",IF('PR-tampon'!E526=0,"",INDIRECT(NOM_FR_ACCESSOIRES&amp;ADDRESS('PR-tampon'!$E526,COLUMN(REFERENCEMENT_ACCESSOIRES[[#Headers],[REF]])))))</f>
        <v/>
      </c>
      <c r="H560" s="8" t="str">
        <f ca="1">IF('PR-tampon'!E526="","",IF('PR-tampon'!E526=0,"",INDIRECT(NOM_FR_ACCESSOIRES&amp;ADDRESS('PR-tampon'!$E526,COLUMN(REFERENCEMENT_ACCESSOIRES[[#Headers],[AVIS LIMITE AU]])))))</f>
        <v/>
      </c>
      <c r="I560" s="8" t="str">
        <f ca="1">IF('PR-tampon'!E526="","",IF('PR-tampon'!E526=0,"",INDIRECT(NOM_FR_ACCESSOIRES&amp;ADDRESS('PR-tampon'!$E526,COLUMN(REFERENCEMENT_ACCESSOIRES[[#Headers],[TC/TNC
dans le domaine d''emploi visé]])))))</f>
        <v/>
      </c>
      <c r="J560" s="30" t="str">
        <f ca="1">IF('PR-tampon'!E526="","",IF('PR-tampon'!E526=0,"",INDIRECT(NOM_FR_ACCESSOIRES&amp;ADDRESS('PR-tampon'!$E526,COLUMN(REFERENCEMENT_ACCESSOIRES[[#Headers],[TYPE DE POSE]])))))</f>
        <v/>
      </c>
      <c r="K560" s="30" t="str">
        <f ca="1">IF('PR-tampon'!E526="","",IF('PR-tampon'!E526=0,"",IF(INDIRECT(NOM_FR_ACCESSOIRES&amp;ADDRESS('PR-tampon'!$E526,COLUMN(REFERENCEMENT_ACCESSOIRES[[#Headers],[OBSERVATIONS SUR DOMAINE D''EMPLOI]])))=0,"",INDIRECT(NOM_FR_ACCESSOIRES&amp;ADDRESS('PR-tampon'!$E526,COLUMN(REFERENCEMENT_ACCESSOIRES[[#Headers],[OBSERVATIONS SUR DOMAINE D''EMPLOI]]))))))</f>
        <v/>
      </c>
      <c r="L560" s="30" t="str">
        <f ca="1">IF('PR-tampon'!$E526="","",IF('PR-tampon'!$E526=0,"",INDIRECT(NOM_FR_ACCESSOIRES&amp;ADDRESS('PR-tampon'!$E526,COLUMN(REFERENCEMENT_ACCESSOIRES[[#Headers],[REVETEMENT VISE]])))))</f>
        <v/>
      </c>
      <c r="M560" s="30" t="str">
        <f ca="1">IF('PR-tampon'!$E526="","",IF('PR-tampon'!$E526=0,"",IF(INDIRECT(NOM_FR_ACCESSOIRES&amp;ADDRESS('PR-tampon'!$E526,COLUMN(REFERENCEMENT_ACCESSOIRES[[#Headers],[PRODUITS D''ETANCHEITE]])))=0,"",INDIRECT(NOM_FR_ACCESSOIRES&amp;ADDRESS('PR-tampon'!$E526,COLUMN(REFERENCEMENT_ACCESSOIRES[[#Headers],[PRODUITS D''ETANCHEITE]]))))))</f>
        <v/>
      </c>
      <c r="N560" s="30" t="str">
        <f ca="1">IF('PR-tampon'!$E526="","",IF('PR-tampon'!$E526=0,"",INDIRECT(NOM_FR_ACCESSOIRES&amp;ADDRESS('PR-tampon'!$E526,COLUMN(REFERENCEMENT_ACCESSOIRES[[#Headers],[CHAPE OU MORTIER VISE]])))))</f>
        <v/>
      </c>
      <c r="O560" s="30" t="str">
        <f ca="1">IF('PR-tampon'!$E526="","",IF('PR-tampon'!$E526=0,"",IF(INDIRECT(NOM_FR_ACCESSOIRES&amp;ADDRESS('PR-tampon'!$E526,COLUMN(REFERENCEMENT_ACCESSOIRES[[#Headers],[RESULTAT TYPE ISOLANT]])))=0,"",INDIRECT(NOM_FR_ACCESSOIRES&amp;ADDRESS('PR-tampon'!$E526,COLUMN(REFERENCEMENT_ACCESSOIRES[[#Headers],[RESULTAT TYPE ISOLANT]]))))))</f>
        <v/>
      </c>
    </row>
    <row r="561" spans="2:15" ht="70.150000000000006" customHeight="1" x14ac:dyDescent="0.25">
      <c r="B561" s="8" t="str">
        <f ca="1">IF('PR-tampon'!E527="","",IF('PR-tampon'!E527=0,"",INDIRECT(NOM_FR_ACCESSOIRES&amp;ADDRESS('PR-tampon'!$E527,COLUMN(REFERENCEMENT_ACCESSOIRES[[#Headers],[DATE REFERENCEMENT]])))))</f>
        <v/>
      </c>
      <c r="C561" s="2" t="str">
        <f ca="1">IF('PR-tampon'!E527="","",IF('PR-tampon'!E527=0,"",INDIRECT(NOM_FR_ACCESSOIRES&amp;ADDRESS('PR-tampon'!$E527,COLUMN(REFERENCEMENT_ACCESSOIRES[[#Headers],[TYPE DE PROCEDE]])))))</f>
        <v/>
      </c>
      <c r="D561" s="2" t="str">
        <f ca="1">IF('PR-tampon'!E527="","",IF('PR-tampon'!E527=0,"",INDIRECT(NOM_FR_ACCESSOIRES&amp;ADDRESS('PR-tampon'!$E527,COLUMN(REFERENCEMENT_ACCESSOIRES[[#Headers],[NOM COMMERCIAL DU PROCEDE]])))))</f>
        <v/>
      </c>
      <c r="E561" s="2" t="str">
        <f ca="1">IF('PR-tampon'!E527="","",IF('PR-tampon'!E527=0,"",INDIRECT(NOM_FR_ACCESSOIRES&amp;ADDRESS('PR-tampon'!$E527,COLUMN(REFERENCEMENT_ACCESSOIRES[[#Headers],[FABRICANT/TITULAIRE]])))))</f>
        <v/>
      </c>
      <c r="F561" s="2" t="str">
        <f ca="1">IF('PR-tampon'!E527="","",IF('PR-tampon'!E527=0,"",INDIRECT(NOM_FR_ACCESSOIRES&amp;ADDRESS('PR-tampon'!$E527,COLUMN(REFERENCEMENT_ACCESSOIRES[[#Headers],[TYPE DE DOCUMENT DE REFERENCE]])))))</f>
        <v/>
      </c>
      <c r="G561" s="2" t="str">
        <f ca="1">IF('PR-tampon'!E527="","",IF('PR-tampon'!E527=0,"",INDIRECT(NOM_FR_ACCESSOIRES&amp;ADDRESS('PR-tampon'!$E527,COLUMN(REFERENCEMENT_ACCESSOIRES[[#Headers],[REF]])))))</f>
        <v/>
      </c>
      <c r="H561" s="8" t="str">
        <f ca="1">IF('PR-tampon'!E527="","",IF('PR-tampon'!E527=0,"",INDIRECT(NOM_FR_ACCESSOIRES&amp;ADDRESS('PR-tampon'!$E527,COLUMN(REFERENCEMENT_ACCESSOIRES[[#Headers],[AVIS LIMITE AU]])))))</f>
        <v/>
      </c>
      <c r="I561" s="8" t="str">
        <f ca="1">IF('PR-tampon'!E527="","",IF('PR-tampon'!E527=0,"",INDIRECT(NOM_FR_ACCESSOIRES&amp;ADDRESS('PR-tampon'!$E527,COLUMN(REFERENCEMENT_ACCESSOIRES[[#Headers],[TC/TNC
dans le domaine d''emploi visé]])))))</f>
        <v/>
      </c>
      <c r="J561" s="30" t="str">
        <f ca="1">IF('PR-tampon'!E527="","",IF('PR-tampon'!E527=0,"",INDIRECT(NOM_FR_ACCESSOIRES&amp;ADDRESS('PR-tampon'!$E527,COLUMN(REFERENCEMENT_ACCESSOIRES[[#Headers],[TYPE DE POSE]])))))</f>
        <v/>
      </c>
      <c r="K561" s="30" t="str">
        <f ca="1">IF('PR-tampon'!E527="","",IF('PR-tampon'!E527=0,"",IF(INDIRECT(NOM_FR_ACCESSOIRES&amp;ADDRESS('PR-tampon'!$E527,COLUMN(REFERENCEMENT_ACCESSOIRES[[#Headers],[OBSERVATIONS SUR DOMAINE D''EMPLOI]])))=0,"",INDIRECT(NOM_FR_ACCESSOIRES&amp;ADDRESS('PR-tampon'!$E527,COLUMN(REFERENCEMENT_ACCESSOIRES[[#Headers],[OBSERVATIONS SUR DOMAINE D''EMPLOI]]))))))</f>
        <v/>
      </c>
      <c r="L561" s="30" t="str">
        <f ca="1">IF('PR-tampon'!$E527="","",IF('PR-tampon'!$E527=0,"",INDIRECT(NOM_FR_ACCESSOIRES&amp;ADDRESS('PR-tampon'!$E527,COLUMN(REFERENCEMENT_ACCESSOIRES[[#Headers],[REVETEMENT VISE]])))))</f>
        <v/>
      </c>
      <c r="M561" s="30" t="str">
        <f ca="1">IF('PR-tampon'!$E527="","",IF('PR-tampon'!$E527=0,"",IF(INDIRECT(NOM_FR_ACCESSOIRES&amp;ADDRESS('PR-tampon'!$E527,COLUMN(REFERENCEMENT_ACCESSOIRES[[#Headers],[PRODUITS D''ETANCHEITE]])))=0,"",INDIRECT(NOM_FR_ACCESSOIRES&amp;ADDRESS('PR-tampon'!$E527,COLUMN(REFERENCEMENT_ACCESSOIRES[[#Headers],[PRODUITS D''ETANCHEITE]]))))))</f>
        <v/>
      </c>
      <c r="N561" s="30" t="str">
        <f ca="1">IF('PR-tampon'!$E527="","",IF('PR-tampon'!$E527=0,"",INDIRECT(NOM_FR_ACCESSOIRES&amp;ADDRESS('PR-tampon'!$E527,COLUMN(REFERENCEMENT_ACCESSOIRES[[#Headers],[CHAPE OU MORTIER VISE]])))))</f>
        <v/>
      </c>
      <c r="O561" s="30" t="str">
        <f ca="1">IF('PR-tampon'!$E527="","",IF('PR-tampon'!$E527=0,"",IF(INDIRECT(NOM_FR_ACCESSOIRES&amp;ADDRESS('PR-tampon'!$E527,COLUMN(REFERENCEMENT_ACCESSOIRES[[#Headers],[RESULTAT TYPE ISOLANT]])))=0,"",INDIRECT(NOM_FR_ACCESSOIRES&amp;ADDRESS('PR-tampon'!$E527,COLUMN(REFERENCEMENT_ACCESSOIRES[[#Headers],[RESULTAT TYPE ISOLANT]]))))))</f>
        <v/>
      </c>
    </row>
    <row r="562" spans="2:15" ht="70.150000000000006" customHeight="1" x14ac:dyDescent="0.25">
      <c r="B562" s="8" t="str">
        <f ca="1">IF('PR-tampon'!E528="","",IF('PR-tampon'!E528=0,"",INDIRECT(NOM_FR_ACCESSOIRES&amp;ADDRESS('PR-tampon'!$E528,COLUMN(REFERENCEMENT_ACCESSOIRES[[#Headers],[DATE REFERENCEMENT]])))))</f>
        <v/>
      </c>
      <c r="C562" s="2" t="str">
        <f ca="1">IF('PR-tampon'!E528="","",IF('PR-tampon'!E528=0,"",INDIRECT(NOM_FR_ACCESSOIRES&amp;ADDRESS('PR-tampon'!$E528,COLUMN(REFERENCEMENT_ACCESSOIRES[[#Headers],[TYPE DE PROCEDE]])))))</f>
        <v/>
      </c>
      <c r="D562" s="2" t="str">
        <f ca="1">IF('PR-tampon'!E528="","",IF('PR-tampon'!E528=0,"",INDIRECT(NOM_FR_ACCESSOIRES&amp;ADDRESS('PR-tampon'!$E528,COLUMN(REFERENCEMENT_ACCESSOIRES[[#Headers],[NOM COMMERCIAL DU PROCEDE]])))))</f>
        <v/>
      </c>
      <c r="E562" s="2" t="str">
        <f ca="1">IF('PR-tampon'!E528="","",IF('PR-tampon'!E528=0,"",INDIRECT(NOM_FR_ACCESSOIRES&amp;ADDRESS('PR-tampon'!$E528,COLUMN(REFERENCEMENT_ACCESSOIRES[[#Headers],[FABRICANT/TITULAIRE]])))))</f>
        <v/>
      </c>
      <c r="F562" s="2" t="str">
        <f ca="1">IF('PR-tampon'!E528="","",IF('PR-tampon'!E528=0,"",INDIRECT(NOM_FR_ACCESSOIRES&amp;ADDRESS('PR-tampon'!$E528,COLUMN(REFERENCEMENT_ACCESSOIRES[[#Headers],[TYPE DE DOCUMENT DE REFERENCE]])))))</f>
        <v/>
      </c>
      <c r="G562" s="2" t="str">
        <f ca="1">IF('PR-tampon'!E528="","",IF('PR-tampon'!E528=0,"",INDIRECT(NOM_FR_ACCESSOIRES&amp;ADDRESS('PR-tampon'!$E528,COLUMN(REFERENCEMENT_ACCESSOIRES[[#Headers],[REF]])))))</f>
        <v/>
      </c>
      <c r="H562" s="8" t="str">
        <f ca="1">IF('PR-tampon'!E528="","",IF('PR-tampon'!E528=0,"",INDIRECT(NOM_FR_ACCESSOIRES&amp;ADDRESS('PR-tampon'!$E528,COLUMN(REFERENCEMENT_ACCESSOIRES[[#Headers],[AVIS LIMITE AU]])))))</f>
        <v/>
      </c>
      <c r="I562" s="8" t="str">
        <f ca="1">IF('PR-tampon'!E528="","",IF('PR-tampon'!E528=0,"",INDIRECT(NOM_FR_ACCESSOIRES&amp;ADDRESS('PR-tampon'!$E528,COLUMN(REFERENCEMENT_ACCESSOIRES[[#Headers],[TC/TNC
dans le domaine d''emploi visé]])))))</f>
        <v/>
      </c>
      <c r="J562" s="30" t="str">
        <f ca="1">IF('PR-tampon'!E528="","",IF('PR-tampon'!E528=0,"",INDIRECT(NOM_FR_ACCESSOIRES&amp;ADDRESS('PR-tampon'!$E528,COLUMN(REFERENCEMENT_ACCESSOIRES[[#Headers],[TYPE DE POSE]])))))</f>
        <v/>
      </c>
      <c r="K562" s="30" t="str">
        <f ca="1">IF('PR-tampon'!E528="","",IF('PR-tampon'!E528=0,"",IF(INDIRECT(NOM_FR_ACCESSOIRES&amp;ADDRESS('PR-tampon'!$E528,COLUMN(REFERENCEMENT_ACCESSOIRES[[#Headers],[OBSERVATIONS SUR DOMAINE D''EMPLOI]])))=0,"",INDIRECT(NOM_FR_ACCESSOIRES&amp;ADDRESS('PR-tampon'!$E528,COLUMN(REFERENCEMENT_ACCESSOIRES[[#Headers],[OBSERVATIONS SUR DOMAINE D''EMPLOI]]))))))</f>
        <v/>
      </c>
      <c r="L562" s="30" t="str">
        <f ca="1">IF('PR-tampon'!$E528="","",IF('PR-tampon'!$E528=0,"",INDIRECT(NOM_FR_ACCESSOIRES&amp;ADDRESS('PR-tampon'!$E528,COLUMN(REFERENCEMENT_ACCESSOIRES[[#Headers],[REVETEMENT VISE]])))))</f>
        <v/>
      </c>
      <c r="M562" s="30" t="str">
        <f ca="1">IF('PR-tampon'!$E528="","",IF('PR-tampon'!$E528=0,"",IF(INDIRECT(NOM_FR_ACCESSOIRES&amp;ADDRESS('PR-tampon'!$E528,COLUMN(REFERENCEMENT_ACCESSOIRES[[#Headers],[PRODUITS D''ETANCHEITE]])))=0,"",INDIRECT(NOM_FR_ACCESSOIRES&amp;ADDRESS('PR-tampon'!$E528,COLUMN(REFERENCEMENT_ACCESSOIRES[[#Headers],[PRODUITS D''ETANCHEITE]]))))))</f>
        <v/>
      </c>
      <c r="N562" s="30" t="str">
        <f ca="1">IF('PR-tampon'!$E528="","",IF('PR-tampon'!$E528=0,"",INDIRECT(NOM_FR_ACCESSOIRES&amp;ADDRESS('PR-tampon'!$E528,COLUMN(REFERENCEMENT_ACCESSOIRES[[#Headers],[CHAPE OU MORTIER VISE]])))))</f>
        <v/>
      </c>
      <c r="O562" s="30" t="str">
        <f ca="1">IF('PR-tampon'!$E528="","",IF('PR-tampon'!$E528=0,"",IF(INDIRECT(NOM_FR_ACCESSOIRES&amp;ADDRESS('PR-tampon'!$E528,COLUMN(REFERENCEMENT_ACCESSOIRES[[#Headers],[RESULTAT TYPE ISOLANT]])))=0,"",INDIRECT(NOM_FR_ACCESSOIRES&amp;ADDRESS('PR-tampon'!$E528,COLUMN(REFERENCEMENT_ACCESSOIRES[[#Headers],[RESULTAT TYPE ISOLANT]]))))))</f>
        <v/>
      </c>
    </row>
    <row r="563" spans="2:15" ht="70.150000000000006" customHeight="1" x14ac:dyDescent="0.25">
      <c r="B563" s="8" t="str">
        <f ca="1">IF('PR-tampon'!E529="","",IF('PR-tampon'!E529=0,"",INDIRECT(NOM_FR_ACCESSOIRES&amp;ADDRESS('PR-tampon'!$E529,COLUMN(REFERENCEMENT_ACCESSOIRES[[#Headers],[DATE REFERENCEMENT]])))))</f>
        <v/>
      </c>
      <c r="C563" s="2" t="str">
        <f ca="1">IF('PR-tampon'!E529="","",IF('PR-tampon'!E529=0,"",INDIRECT(NOM_FR_ACCESSOIRES&amp;ADDRESS('PR-tampon'!$E529,COLUMN(REFERENCEMENT_ACCESSOIRES[[#Headers],[TYPE DE PROCEDE]])))))</f>
        <v/>
      </c>
      <c r="D563" s="2" t="str">
        <f ca="1">IF('PR-tampon'!E529="","",IF('PR-tampon'!E529=0,"",INDIRECT(NOM_FR_ACCESSOIRES&amp;ADDRESS('PR-tampon'!$E529,COLUMN(REFERENCEMENT_ACCESSOIRES[[#Headers],[NOM COMMERCIAL DU PROCEDE]])))))</f>
        <v/>
      </c>
      <c r="E563" s="2" t="str">
        <f ca="1">IF('PR-tampon'!E529="","",IF('PR-tampon'!E529=0,"",INDIRECT(NOM_FR_ACCESSOIRES&amp;ADDRESS('PR-tampon'!$E529,COLUMN(REFERENCEMENT_ACCESSOIRES[[#Headers],[FABRICANT/TITULAIRE]])))))</f>
        <v/>
      </c>
      <c r="F563" s="2" t="str">
        <f ca="1">IF('PR-tampon'!E529="","",IF('PR-tampon'!E529=0,"",INDIRECT(NOM_FR_ACCESSOIRES&amp;ADDRESS('PR-tampon'!$E529,COLUMN(REFERENCEMENT_ACCESSOIRES[[#Headers],[TYPE DE DOCUMENT DE REFERENCE]])))))</f>
        <v/>
      </c>
      <c r="G563" s="2" t="str">
        <f ca="1">IF('PR-tampon'!E529="","",IF('PR-tampon'!E529=0,"",INDIRECT(NOM_FR_ACCESSOIRES&amp;ADDRESS('PR-tampon'!$E529,COLUMN(REFERENCEMENT_ACCESSOIRES[[#Headers],[REF]])))))</f>
        <v/>
      </c>
      <c r="H563" s="8" t="str">
        <f ca="1">IF('PR-tampon'!E529="","",IF('PR-tampon'!E529=0,"",INDIRECT(NOM_FR_ACCESSOIRES&amp;ADDRESS('PR-tampon'!$E529,COLUMN(REFERENCEMENT_ACCESSOIRES[[#Headers],[AVIS LIMITE AU]])))))</f>
        <v/>
      </c>
      <c r="I563" s="8" t="str">
        <f ca="1">IF('PR-tampon'!E529="","",IF('PR-tampon'!E529=0,"",INDIRECT(NOM_FR_ACCESSOIRES&amp;ADDRESS('PR-tampon'!$E529,COLUMN(REFERENCEMENT_ACCESSOIRES[[#Headers],[TC/TNC
dans le domaine d''emploi visé]])))))</f>
        <v/>
      </c>
      <c r="J563" s="30" t="str">
        <f ca="1">IF('PR-tampon'!E529="","",IF('PR-tampon'!E529=0,"",INDIRECT(NOM_FR_ACCESSOIRES&amp;ADDRESS('PR-tampon'!$E529,COLUMN(REFERENCEMENT_ACCESSOIRES[[#Headers],[TYPE DE POSE]])))))</f>
        <v/>
      </c>
      <c r="K563" s="30" t="str">
        <f ca="1">IF('PR-tampon'!E529="","",IF('PR-tampon'!E529=0,"",IF(INDIRECT(NOM_FR_ACCESSOIRES&amp;ADDRESS('PR-tampon'!$E529,COLUMN(REFERENCEMENT_ACCESSOIRES[[#Headers],[OBSERVATIONS SUR DOMAINE D''EMPLOI]])))=0,"",INDIRECT(NOM_FR_ACCESSOIRES&amp;ADDRESS('PR-tampon'!$E529,COLUMN(REFERENCEMENT_ACCESSOIRES[[#Headers],[OBSERVATIONS SUR DOMAINE D''EMPLOI]]))))))</f>
        <v/>
      </c>
      <c r="L563" s="30" t="str">
        <f ca="1">IF('PR-tampon'!$E529="","",IF('PR-tampon'!$E529=0,"",INDIRECT(NOM_FR_ACCESSOIRES&amp;ADDRESS('PR-tampon'!$E529,COLUMN(REFERENCEMENT_ACCESSOIRES[[#Headers],[REVETEMENT VISE]])))))</f>
        <v/>
      </c>
      <c r="M563" s="30" t="str">
        <f ca="1">IF('PR-tampon'!$E529="","",IF('PR-tampon'!$E529=0,"",IF(INDIRECT(NOM_FR_ACCESSOIRES&amp;ADDRESS('PR-tampon'!$E529,COLUMN(REFERENCEMENT_ACCESSOIRES[[#Headers],[PRODUITS D''ETANCHEITE]])))=0,"",INDIRECT(NOM_FR_ACCESSOIRES&amp;ADDRESS('PR-tampon'!$E529,COLUMN(REFERENCEMENT_ACCESSOIRES[[#Headers],[PRODUITS D''ETANCHEITE]]))))))</f>
        <v/>
      </c>
      <c r="N563" s="30" t="str">
        <f ca="1">IF('PR-tampon'!$E529="","",IF('PR-tampon'!$E529=0,"",INDIRECT(NOM_FR_ACCESSOIRES&amp;ADDRESS('PR-tampon'!$E529,COLUMN(REFERENCEMENT_ACCESSOIRES[[#Headers],[CHAPE OU MORTIER VISE]])))))</f>
        <v/>
      </c>
      <c r="O563" s="30" t="str">
        <f ca="1">IF('PR-tampon'!$E529="","",IF('PR-tampon'!$E529=0,"",IF(INDIRECT(NOM_FR_ACCESSOIRES&amp;ADDRESS('PR-tampon'!$E529,COLUMN(REFERENCEMENT_ACCESSOIRES[[#Headers],[RESULTAT TYPE ISOLANT]])))=0,"",INDIRECT(NOM_FR_ACCESSOIRES&amp;ADDRESS('PR-tampon'!$E529,COLUMN(REFERENCEMENT_ACCESSOIRES[[#Headers],[RESULTAT TYPE ISOLANT]]))))))</f>
        <v/>
      </c>
    </row>
    <row r="564" spans="2:15" ht="70.150000000000006" customHeight="1" x14ac:dyDescent="0.25">
      <c r="B564" s="8" t="str">
        <f ca="1">IF('PR-tampon'!E530="","",IF('PR-tampon'!E530=0,"",INDIRECT(NOM_FR_ACCESSOIRES&amp;ADDRESS('PR-tampon'!$E530,COLUMN(REFERENCEMENT_ACCESSOIRES[[#Headers],[DATE REFERENCEMENT]])))))</f>
        <v/>
      </c>
      <c r="C564" s="2" t="str">
        <f ca="1">IF('PR-tampon'!E530="","",IF('PR-tampon'!E530=0,"",INDIRECT(NOM_FR_ACCESSOIRES&amp;ADDRESS('PR-tampon'!$E530,COLUMN(REFERENCEMENT_ACCESSOIRES[[#Headers],[TYPE DE PROCEDE]])))))</f>
        <v/>
      </c>
      <c r="D564" s="2" t="str">
        <f ca="1">IF('PR-tampon'!E530="","",IF('PR-tampon'!E530=0,"",INDIRECT(NOM_FR_ACCESSOIRES&amp;ADDRESS('PR-tampon'!$E530,COLUMN(REFERENCEMENT_ACCESSOIRES[[#Headers],[NOM COMMERCIAL DU PROCEDE]])))))</f>
        <v/>
      </c>
      <c r="E564" s="2" t="str">
        <f ca="1">IF('PR-tampon'!E530="","",IF('PR-tampon'!E530=0,"",INDIRECT(NOM_FR_ACCESSOIRES&amp;ADDRESS('PR-tampon'!$E530,COLUMN(REFERENCEMENT_ACCESSOIRES[[#Headers],[FABRICANT/TITULAIRE]])))))</f>
        <v/>
      </c>
      <c r="F564" s="2" t="str">
        <f ca="1">IF('PR-tampon'!E530="","",IF('PR-tampon'!E530=0,"",INDIRECT(NOM_FR_ACCESSOIRES&amp;ADDRESS('PR-tampon'!$E530,COLUMN(REFERENCEMENT_ACCESSOIRES[[#Headers],[TYPE DE DOCUMENT DE REFERENCE]])))))</f>
        <v/>
      </c>
      <c r="G564" s="2" t="str">
        <f ca="1">IF('PR-tampon'!E530="","",IF('PR-tampon'!E530=0,"",INDIRECT(NOM_FR_ACCESSOIRES&amp;ADDRESS('PR-tampon'!$E530,COLUMN(REFERENCEMENT_ACCESSOIRES[[#Headers],[REF]])))))</f>
        <v/>
      </c>
      <c r="H564" s="8" t="str">
        <f ca="1">IF('PR-tampon'!E530="","",IF('PR-tampon'!E530=0,"",INDIRECT(NOM_FR_ACCESSOIRES&amp;ADDRESS('PR-tampon'!$E530,COLUMN(REFERENCEMENT_ACCESSOIRES[[#Headers],[AVIS LIMITE AU]])))))</f>
        <v/>
      </c>
      <c r="I564" s="8" t="str">
        <f ca="1">IF('PR-tampon'!E530="","",IF('PR-tampon'!E530=0,"",INDIRECT(NOM_FR_ACCESSOIRES&amp;ADDRESS('PR-tampon'!$E530,COLUMN(REFERENCEMENT_ACCESSOIRES[[#Headers],[TC/TNC
dans le domaine d''emploi visé]])))))</f>
        <v/>
      </c>
      <c r="J564" s="30" t="str">
        <f ca="1">IF('PR-tampon'!E530="","",IF('PR-tampon'!E530=0,"",INDIRECT(NOM_FR_ACCESSOIRES&amp;ADDRESS('PR-tampon'!$E530,COLUMN(REFERENCEMENT_ACCESSOIRES[[#Headers],[TYPE DE POSE]])))))</f>
        <v/>
      </c>
      <c r="K564" s="30" t="str">
        <f ca="1">IF('PR-tampon'!E530="","",IF('PR-tampon'!E530=0,"",IF(INDIRECT(NOM_FR_ACCESSOIRES&amp;ADDRESS('PR-tampon'!$E530,COLUMN(REFERENCEMENT_ACCESSOIRES[[#Headers],[OBSERVATIONS SUR DOMAINE D''EMPLOI]])))=0,"",INDIRECT(NOM_FR_ACCESSOIRES&amp;ADDRESS('PR-tampon'!$E530,COLUMN(REFERENCEMENT_ACCESSOIRES[[#Headers],[OBSERVATIONS SUR DOMAINE D''EMPLOI]]))))))</f>
        <v/>
      </c>
      <c r="L564" s="30" t="str">
        <f ca="1">IF('PR-tampon'!$E530="","",IF('PR-tampon'!$E530=0,"",INDIRECT(NOM_FR_ACCESSOIRES&amp;ADDRESS('PR-tampon'!$E530,COLUMN(REFERENCEMENT_ACCESSOIRES[[#Headers],[REVETEMENT VISE]])))))</f>
        <v/>
      </c>
      <c r="M564" s="30" t="str">
        <f ca="1">IF('PR-tampon'!$E530="","",IF('PR-tampon'!$E530=0,"",IF(INDIRECT(NOM_FR_ACCESSOIRES&amp;ADDRESS('PR-tampon'!$E530,COLUMN(REFERENCEMENT_ACCESSOIRES[[#Headers],[PRODUITS D''ETANCHEITE]])))=0,"",INDIRECT(NOM_FR_ACCESSOIRES&amp;ADDRESS('PR-tampon'!$E530,COLUMN(REFERENCEMENT_ACCESSOIRES[[#Headers],[PRODUITS D''ETANCHEITE]]))))))</f>
        <v/>
      </c>
      <c r="N564" s="30" t="str">
        <f ca="1">IF('PR-tampon'!$E530="","",IF('PR-tampon'!$E530=0,"",INDIRECT(NOM_FR_ACCESSOIRES&amp;ADDRESS('PR-tampon'!$E530,COLUMN(REFERENCEMENT_ACCESSOIRES[[#Headers],[CHAPE OU MORTIER VISE]])))))</f>
        <v/>
      </c>
      <c r="O564" s="30" t="str">
        <f ca="1">IF('PR-tampon'!$E530="","",IF('PR-tampon'!$E530=0,"",IF(INDIRECT(NOM_FR_ACCESSOIRES&amp;ADDRESS('PR-tampon'!$E530,COLUMN(REFERENCEMENT_ACCESSOIRES[[#Headers],[RESULTAT TYPE ISOLANT]])))=0,"",INDIRECT(NOM_FR_ACCESSOIRES&amp;ADDRESS('PR-tampon'!$E530,COLUMN(REFERENCEMENT_ACCESSOIRES[[#Headers],[RESULTAT TYPE ISOLANT]]))))))</f>
        <v/>
      </c>
    </row>
    <row r="565" spans="2:15" ht="70.150000000000006" customHeight="1" x14ac:dyDescent="0.25">
      <c r="B565" s="8" t="str">
        <f ca="1">IF('PR-tampon'!E531="","",IF('PR-tampon'!E531=0,"",INDIRECT(NOM_FR_ACCESSOIRES&amp;ADDRESS('PR-tampon'!$E531,COLUMN(REFERENCEMENT_ACCESSOIRES[[#Headers],[DATE REFERENCEMENT]])))))</f>
        <v/>
      </c>
      <c r="C565" s="2" t="str">
        <f ca="1">IF('PR-tampon'!E531="","",IF('PR-tampon'!E531=0,"",INDIRECT(NOM_FR_ACCESSOIRES&amp;ADDRESS('PR-tampon'!$E531,COLUMN(REFERENCEMENT_ACCESSOIRES[[#Headers],[TYPE DE PROCEDE]])))))</f>
        <v/>
      </c>
      <c r="D565" s="2" t="str">
        <f ca="1">IF('PR-tampon'!E531="","",IF('PR-tampon'!E531=0,"",INDIRECT(NOM_FR_ACCESSOIRES&amp;ADDRESS('PR-tampon'!$E531,COLUMN(REFERENCEMENT_ACCESSOIRES[[#Headers],[NOM COMMERCIAL DU PROCEDE]])))))</f>
        <v/>
      </c>
      <c r="E565" s="2" t="str">
        <f ca="1">IF('PR-tampon'!E531="","",IF('PR-tampon'!E531=0,"",INDIRECT(NOM_FR_ACCESSOIRES&amp;ADDRESS('PR-tampon'!$E531,COLUMN(REFERENCEMENT_ACCESSOIRES[[#Headers],[FABRICANT/TITULAIRE]])))))</f>
        <v/>
      </c>
      <c r="F565" s="2" t="str">
        <f ca="1">IF('PR-tampon'!E531="","",IF('PR-tampon'!E531=0,"",INDIRECT(NOM_FR_ACCESSOIRES&amp;ADDRESS('PR-tampon'!$E531,COLUMN(REFERENCEMENT_ACCESSOIRES[[#Headers],[TYPE DE DOCUMENT DE REFERENCE]])))))</f>
        <v/>
      </c>
      <c r="G565" s="2" t="str">
        <f ca="1">IF('PR-tampon'!E531="","",IF('PR-tampon'!E531=0,"",INDIRECT(NOM_FR_ACCESSOIRES&amp;ADDRESS('PR-tampon'!$E531,COLUMN(REFERENCEMENT_ACCESSOIRES[[#Headers],[REF]])))))</f>
        <v/>
      </c>
      <c r="H565" s="8" t="str">
        <f ca="1">IF('PR-tampon'!E531="","",IF('PR-tampon'!E531=0,"",INDIRECT(NOM_FR_ACCESSOIRES&amp;ADDRESS('PR-tampon'!$E531,COLUMN(REFERENCEMENT_ACCESSOIRES[[#Headers],[AVIS LIMITE AU]])))))</f>
        <v/>
      </c>
      <c r="I565" s="8" t="str">
        <f ca="1">IF('PR-tampon'!E531="","",IF('PR-tampon'!E531=0,"",INDIRECT(NOM_FR_ACCESSOIRES&amp;ADDRESS('PR-tampon'!$E531,COLUMN(REFERENCEMENT_ACCESSOIRES[[#Headers],[TC/TNC
dans le domaine d''emploi visé]])))))</f>
        <v/>
      </c>
      <c r="J565" s="30" t="str">
        <f ca="1">IF('PR-tampon'!E531="","",IF('PR-tampon'!E531=0,"",INDIRECT(NOM_FR_ACCESSOIRES&amp;ADDRESS('PR-tampon'!$E531,COLUMN(REFERENCEMENT_ACCESSOIRES[[#Headers],[TYPE DE POSE]])))))</f>
        <v/>
      </c>
      <c r="K565" s="30" t="str">
        <f ca="1">IF('PR-tampon'!E531="","",IF('PR-tampon'!E531=0,"",IF(INDIRECT(NOM_FR_ACCESSOIRES&amp;ADDRESS('PR-tampon'!$E531,COLUMN(REFERENCEMENT_ACCESSOIRES[[#Headers],[OBSERVATIONS SUR DOMAINE D''EMPLOI]])))=0,"",INDIRECT(NOM_FR_ACCESSOIRES&amp;ADDRESS('PR-tampon'!$E531,COLUMN(REFERENCEMENT_ACCESSOIRES[[#Headers],[OBSERVATIONS SUR DOMAINE D''EMPLOI]]))))))</f>
        <v/>
      </c>
      <c r="L565" s="30" t="str">
        <f ca="1">IF('PR-tampon'!$E531="","",IF('PR-tampon'!$E531=0,"",INDIRECT(NOM_FR_ACCESSOIRES&amp;ADDRESS('PR-tampon'!$E531,COLUMN(REFERENCEMENT_ACCESSOIRES[[#Headers],[REVETEMENT VISE]])))))</f>
        <v/>
      </c>
      <c r="M565" s="30" t="str">
        <f ca="1">IF('PR-tampon'!$E531="","",IF('PR-tampon'!$E531=0,"",IF(INDIRECT(NOM_FR_ACCESSOIRES&amp;ADDRESS('PR-tampon'!$E531,COLUMN(REFERENCEMENT_ACCESSOIRES[[#Headers],[PRODUITS D''ETANCHEITE]])))=0,"",INDIRECT(NOM_FR_ACCESSOIRES&amp;ADDRESS('PR-tampon'!$E531,COLUMN(REFERENCEMENT_ACCESSOIRES[[#Headers],[PRODUITS D''ETANCHEITE]]))))))</f>
        <v/>
      </c>
      <c r="N565" s="30" t="str">
        <f ca="1">IF('PR-tampon'!$E531="","",IF('PR-tampon'!$E531=0,"",INDIRECT(NOM_FR_ACCESSOIRES&amp;ADDRESS('PR-tampon'!$E531,COLUMN(REFERENCEMENT_ACCESSOIRES[[#Headers],[CHAPE OU MORTIER VISE]])))))</f>
        <v/>
      </c>
      <c r="O565" s="30" t="str">
        <f ca="1">IF('PR-tampon'!$E531="","",IF('PR-tampon'!$E531=0,"",IF(INDIRECT(NOM_FR_ACCESSOIRES&amp;ADDRESS('PR-tampon'!$E531,COLUMN(REFERENCEMENT_ACCESSOIRES[[#Headers],[RESULTAT TYPE ISOLANT]])))=0,"",INDIRECT(NOM_FR_ACCESSOIRES&amp;ADDRESS('PR-tampon'!$E531,COLUMN(REFERENCEMENT_ACCESSOIRES[[#Headers],[RESULTAT TYPE ISOLANT]]))))))</f>
        <v/>
      </c>
    </row>
    <row r="566" spans="2:15" ht="70.150000000000006" customHeight="1" x14ac:dyDescent="0.25">
      <c r="B566" s="8" t="str">
        <f ca="1">IF('PR-tampon'!E532="","",IF('PR-tampon'!E532=0,"",INDIRECT(NOM_FR_ACCESSOIRES&amp;ADDRESS('PR-tampon'!$E532,COLUMN(REFERENCEMENT_ACCESSOIRES[[#Headers],[DATE REFERENCEMENT]])))))</f>
        <v/>
      </c>
      <c r="C566" s="2" t="str">
        <f ca="1">IF('PR-tampon'!E532="","",IF('PR-tampon'!E532=0,"",INDIRECT(NOM_FR_ACCESSOIRES&amp;ADDRESS('PR-tampon'!$E532,COLUMN(REFERENCEMENT_ACCESSOIRES[[#Headers],[TYPE DE PROCEDE]])))))</f>
        <v/>
      </c>
      <c r="D566" s="2" t="str">
        <f ca="1">IF('PR-tampon'!E532="","",IF('PR-tampon'!E532=0,"",INDIRECT(NOM_FR_ACCESSOIRES&amp;ADDRESS('PR-tampon'!$E532,COLUMN(REFERENCEMENT_ACCESSOIRES[[#Headers],[NOM COMMERCIAL DU PROCEDE]])))))</f>
        <v/>
      </c>
      <c r="E566" s="2" t="str">
        <f ca="1">IF('PR-tampon'!E532="","",IF('PR-tampon'!E532=0,"",INDIRECT(NOM_FR_ACCESSOIRES&amp;ADDRESS('PR-tampon'!$E532,COLUMN(REFERENCEMENT_ACCESSOIRES[[#Headers],[FABRICANT/TITULAIRE]])))))</f>
        <v/>
      </c>
      <c r="F566" s="2" t="str">
        <f ca="1">IF('PR-tampon'!E532="","",IF('PR-tampon'!E532=0,"",INDIRECT(NOM_FR_ACCESSOIRES&amp;ADDRESS('PR-tampon'!$E532,COLUMN(REFERENCEMENT_ACCESSOIRES[[#Headers],[TYPE DE DOCUMENT DE REFERENCE]])))))</f>
        <v/>
      </c>
      <c r="G566" s="2" t="str">
        <f ca="1">IF('PR-tampon'!E532="","",IF('PR-tampon'!E532=0,"",INDIRECT(NOM_FR_ACCESSOIRES&amp;ADDRESS('PR-tampon'!$E532,COLUMN(REFERENCEMENT_ACCESSOIRES[[#Headers],[REF]])))))</f>
        <v/>
      </c>
      <c r="H566" s="8" t="str">
        <f ca="1">IF('PR-tampon'!E532="","",IF('PR-tampon'!E532=0,"",INDIRECT(NOM_FR_ACCESSOIRES&amp;ADDRESS('PR-tampon'!$E532,COLUMN(REFERENCEMENT_ACCESSOIRES[[#Headers],[AVIS LIMITE AU]])))))</f>
        <v/>
      </c>
      <c r="I566" s="8" t="str">
        <f ca="1">IF('PR-tampon'!E532="","",IF('PR-tampon'!E532=0,"",INDIRECT(NOM_FR_ACCESSOIRES&amp;ADDRESS('PR-tampon'!$E532,COLUMN(REFERENCEMENT_ACCESSOIRES[[#Headers],[TC/TNC
dans le domaine d''emploi visé]])))))</f>
        <v/>
      </c>
      <c r="J566" s="30" t="str">
        <f ca="1">IF('PR-tampon'!E532="","",IF('PR-tampon'!E532=0,"",INDIRECT(NOM_FR_ACCESSOIRES&amp;ADDRESS('PR-tampon'!$E532,COLUMN(REFERENCEMENT_ACCESSOIRES[[#Headers],[TYPE DE POSE]])))))</f>
        <v/>
      </c>
      <c r="K566" s="30" t="str">
        <f ca="1">IF('PR-tampon'!E532="","",IF('PR-tampon'!E532=0,"",IF(INDIRECT(NOM_FR_ACCESSOIRES&amp;ADDRESS('PR-tampon'!$E532,COLUMN(REFERENCEMENT_ACCESSOIRES[[#Headers],[OBSERVATIONS SUR DOMAINE D''EMPLOI]])))=0,"",INDIRECT(NOM_FR_ACCESSOIRES&amp;ADDRESS('PR-tampon'!$E532,COLUMN(REFERENCEMENT_ACCESSOIRES[[#Headers],[OBSERVATIONS SUR DOMAINE D''EMPLOI]]))))))</f>
        <v/>
      </c>
      <c r="L566" s="30" t="str">
        <f ca="1">IF('PR-tampon'!$E532="","",IF('PR-tampon'!$E532=0,"",INDIRECT(NOM_FR_ACCESSOIRES&amp;ADDRESS('PR-tampon'!$E532,COLUMN(REFERENCEMENT_ACCESSOIRES[[#Headers],[REVETEMENT VISE]])))))</f>
        <v/>
      </c>
      <c r="M566" s="30" t="str">
        <f ca="1">IF('PR-tampon'!$E532="","",IF('PR-tampon'!$E532=0,"",IF(INDIRECT(NOM_FR_ACCESSOIRES&amp;ADDRESS('PR-tampon'!$E532,COLUMN(REFERENCEMENT_ACCESSOIRES[[#Headers],[PRODUITS D''ETANCHEITE]])))=0,"",INDIRECT(NOM_FR_ACCESSOIRES&amp;ADDRESS('PR-tampon'!$E532,COLUMN(REFERENCEMENT_ACCESSOIRES[[#Headers],[PRODUITS D''ETANCHEITE]]))))))</f>
        <v/>
      </c>
      <c r="N566" s="30" t="str">
        <f ca="1">IF('PR-tampon'!$E532="","",IF('PR-tampon'!$E532=0,"",INDIRECT(NOM_FR_ACCESSOIRES&amp;ADDRESS('PR-tampon'!$E532,COLUMN(REFERENCEMENT_ACCESSOIRES[[#Headers],[CHAPE OU MORTIER VISE]])))))</f>
        <v/>
      </c>
      <c r="O566" s="30" t="str">
        <f ca="1">IF('PR-tampon'!$E532="","",IF('PR-tampon'!$E532=0,"",IF(INDIRECT(NOM_FR_ACCESSOIRES&amp;ADDRESS('PR-tampon'!$E532,COLUMN(REFERENCEMENT_ACCESSOIRES[[#Headers],[RESULTAT TYPE ISOLANT]])))=0,"",INDIRECT(NOM_FR_ACCESSOIRES&amp;ADDRESS('PR-tampon'!$E532,COLUMN(REFERENCEMENT_ACCESSOIRES[[#Headers],[RESULTAT TYPE ISOLANT]]))))))</f>
        <v/>
      </c>
    </row>
    <row r="567" spans="2:15" ht="70.150000000000006" customHeight="1" x14ac:dyDescent="0.25">
      <c r="B567" s="8" t="str">
        <f ca="1">IF('PR-tampon'!E533="","",IF('PR-tampon'!E533=0,"",INDIRECT(NOM_FR_ACCESSOIRES&amp;ADDRESS('PR-tampon'!$E533,COLUMN(REFERENCEMENT_ACCESSOIRES[[#Headers],[DATE REFERENCEMENT]])))))</f>
        <v/>
      </c>
      <c r="C567" s="2" t="str">
        <f ca="1">IF('PR-tampon'!E533="","",IF('PR-tampon'!E533=0,"",INDIRECT(NOM_FR_ACCESSOIRES&amp;ADDRESS('PR-tampon'!$E533,COLUMN(REFERENCEMENT_ACCESSOIRES[[#Headers],[TYPE DE PROCEDE]])))))</f>
        <v/>
      </c>
      <c r="D567" s="2" t="str">
        <f ca="1">IF('PR-tampon'!E533="","",IF('PR-tampon'!E533=0,"",INDIRECT(NOM_FR_ACCESSOIRES&amp;ADDRESS('PR-tampon'!$E533,COLUMN(REFERENCEMENT_ACCESSOIRES[[#Headers],[NOM COMMERCIAL DU PROCEDE]])))))</f>
        <v/>
      </c>
      <c r="E567" s="2" t="str">
        <f ca="1">IF('PR-tampon'!E533="","",IF('PR-tampon'!E533=0,"",INDIRECT(NOM_FR_ACCESSOIRES&amp;ADDRESS('PR-tampon'!$E533,COLUMN(REFERENCEMENT_ACCESSOIRES[[#Headers],[FABRICANT/TITULAIRE]])))))</f>
        <v/>
      </c>
      <c r="F567" s="2" t="str">
        <f ca="1">IF('PR-tampon'!E533="","",IF('PR-tampon'!E533=0,"",INDIRECT(NOM_FR_ACCESSOIRES&amp;ADDRESS('PR-tampon'!$E533,COLUMN(REFERENCEMENT_ACCESSOIRES[[#Headers],[TYPE DE DOCUMENT DE REFERENCE]])))))</f>
        <v/>
      </c>
      <c r="G567" s="2" t="str">
        <f ca="1">IF('PR-tampon'!E533="","",IF('PR-tampon'!E533=0,"",INDIRECT(NOM_FR_ACCESSOIRES&amp;ADDRESS('PR-tampon'!$E533,COLUMN(REFERENCEMENT_ACCESSOIRES[[#Headers],[REF]])))))</f>
        <v/>
      </c>
      <c r="H567" s="8" t="str">
        <f ca="1">IF('PR-tampon'!E533="","",IF('PR-tampon'!E533=0,"",INDIRECT(NOM_FR_ACCESSOIRES&amp;ADDRESS('PR-tampon'!$E533,COLUMN(REFERENCEMENT_ACCESSOIRES[[#Headers],[AVIS LIMITE AU]])))))</f>
        <v/>
      </c>
      <c r="I567" s="8" t="str">
        <f ca="1">IF('PR-tampon'!E533="","",IF('PR-tampon'!E533=0,"",INDIRECT(NOM_FR_ACCESSOIRES&amp;ADDRESS('PR-tampon'!$E533,COLUMN(REFERENCEMENT_ACCESSOIRES[[#Headers],[TC/TNC
dans le domaine d''emploi visé]])))))</f>
        <v/>
      </c>
      <c r="J567" s="30" t="str">
        <f ca="1">IF('PR-tampon'!E533="","",IF('PR-tampon'!E533=0,"",INDIRECT(NOM_FR_ACCESSOIRES&amp;ADDRESS('PR-tampon'!$E533,COLUMN(REFERENCEMENT_ACCESSOIRES[[#Headers],[TYPE DE POSE]])))))</f>
        <v/>
      </c>
      <c r="K567" s="30" t="str">
        <f ca="1">IF('PR-tampon'!E533="","",IF('PR-tampon'!E533=0,"",IF(INDIRECT(NOM_FR_ACCESSOIRES&amp;ADDRESS('PR-tampon'!$E533,COLUMN(REFERENCEMENT_ACCESSOIRES[[#Headers],[OBSERVATIONS SUR DOMAINE D''EMPLOI]])))=0,"",INDIRECT(NOM_FR_ACCESSOIRES&amp;ADDRESS('PR-tampon'!$E533,COLUMN(REFERENCEMENT_ACCESSOIRES[[#Headers],[OBSERVATIONS SUR DOMAINE D''EMPLOI]]))))))</f>
        <v/>
      </c>
      <c r="L567" s="30" t="str">
        <f ca="1">IF('PR-tampon'!$E533="","",IF('PR-tampon'!$E533=0,"",INDIRECT(NOM_FR_ACCESSOIRES&amp;ADDRESS('PR-tampon'!$E533,COLUMN(REFERENCEMENT_ACCESSOIRES[[#Headers],[REVETEMENT VISE]])))))</f>
        <v/>
      </c>
      <c r="M567" s="30" t="str">
        <f ca="1">IF('PR-tampon'!$E533="","",IF('PR-tampon'!$E533=0,"",IF(INDIRECT(NOM_FR_ACCESSOIRES&amp;ADDRESS('PR-tampon'!$E533,COLUMN(REFERENCEMENT_ACCESSOIRES[[#Headers],[PRODUITS D''ETANCHEITE]])))=0,"",INDIRECT(NOM_FR_ACCESSOIRES&amp;ADDRESS('PR-tampon'!$E533,COLUMN(REFERENCEMENT_ACCESSOIRES[[#Headers],[PRODUITS D''ETANCHEITE]]))))))</f>
        <v/>
      </c>
      <c r="N567" s="30" t="str">
        <f ca="1">IF('PR-tampon'!$E533="","",IF('PR-tampon'!$E533=0,"",INDIRECT(NOM_FR_ACCESSOIRES&amp;ADDRESS('PR-tampon'!$E533,COLUMN(REFERENCEMENT_ACCESSOIRES[[#Headers],[CHAPE OU MORTIER VISE]])))))</f>
        <v/>
      </c>
      <c r="O567" s="30" t="str">
        <f ca="1">IF('PR-tampon'!$E533="","",IF('PR-tampon'!$E533=0,"",IF(INDIRECT(NOM_FR_ACCESSOIRES&amp;ADDRESS('PR-tampon'!$E533,COLUMN(REFERENCEMENT_ACCESSOIRES[[#Headers],[RESULTAT TYPE ISOLANT]])))=0,"",INDIRECT(NOM_FR_ACCESSOIRES&amp;ADDRESS('PR-tampon'!$E533,COLUMN(REFERENCEMENT_ACCESSOIRES[[#Headers],[RESULTAT TYPE ISOLANT]]))))))</f>
        <v/>
      </c>
    </row>
    <row r="568" spans="2:15" ht="70.150000000000006" customHeight="1" x14ac:dyDescent="0.25">
      <c r="B568" s="8" t="str">
        <f ca="1">IF('PR-tampon'!E534="","",IF('PR-tampon'!E534=0,"",INDIRECT(NOM_FR_ACCESSOIRES&amp;ADDRESS('PR-tampon'!$E534,COLUMN(REFERENCEMENT_ACCESSOIRES[[#Headers],[DATE REFERENCEMENT]])))))</f>
        <v/>
      </c>
      <c r="C568" s="2" t="str">
        <f ca="1">IF('PR-tampon'!E534="","",IF('PR-tampon'!E534=0,"",INDIRECT(NOM_FR_ACCESSOIRES&amp;ADDRESS('PR-tampon'!$E534,COLUMN(REFERENCEMENT_ACCESSOIRES[[#Headers],[TYPE DE PROCEDE]])))))</f>
        <v/>
      </c>
      <c r="D568" s="2" t="str">
        <f ca="1">IF('PR-tampon'!E534="","",IF('PR-tampon'!E534=0,"",INDIRECT(NOM_FR_ACCESSOIRES&amp;ADDRESS('PR-tampon'!$E534,COLUMN(REFERENCEMENT_ACCESSOIRES[[#Headers],[NOM COMMERCIAL DU PROCEDE]])))))</f>
        <v/>
      </c>
      <c r="E568" s="2" t="str">
        <f ca="1">IF('PR-tampon'!E534="","",IF('PR-tampon'!E534=0,"",INDIRECT(NOM_FR_ACCESSOIRES&amp;ADDRESS('PR-tampon'!$E534,COLUMN(REFERENCEMENT_ACCESSOIRES[[#Headers],[FABRICANT/TITULAIRE]])))))</f>
        <v/>
      </c>
      <c r="F568" s="2" t="str">
        <f ca="1">IF('PR-tampon'!E534="","",IF('PR-tampon'!E534=0,"",INDIRECT(NOM_FR_ACCESSOIRES&amp;ADDRESS('PR-tampon'!$E534,COLUMN(REFERENCEMENT_ACCESSOIRES[[#Headers],[TYPE DE DOCUMENT DE REFERENCE]])))))</f>
        <v/>
      </c>
      <c r="G568" s="2" t="str">
        <f ca="1">IF('PR-tampon'!E534="","",IF('PR-tampon'!E534=0,"",INDIRECT(NOM_FR_ACCESSOIRES&amp;ADDRESS('PR-tampon'!$E534,COLUMN(REFERENCEMENT_ACCESSOIRES[[#Headers],[REF]])))))</f>
        <v/>
      </c>
      <c r="H568" s="8" t="str">
        <f ca="1">IF('PR-tampon'!E534="","",IF('PR-tampon'!E534=0,"",INDIRECT(NOM_FR_ACCESSOIRES&amp;ADDRESS('PR-tampon'!$E534,COLUMN(REFERENCEMENT_ACCESSOIRES[[#Headers],[AVIS LIMITE AU]])))))</f>
        <v/>
      </c>
      <c r="I568" s="8" t="str">
        <f ca="1">IF('PR-tampon'!E534="","",IF('PR-tampon'!E534=0,"",INDIRECT(NOM_FR_ACCESSOIRES&amp;ADDRESS('PR-tampon'!$E534,COLUMN(REFERENCEMENT_ACCESSOIRES[[#Headers],[TC/TNC
dans le domaine d''emploi visé]])))))</f>
        <v/>
      </c>
      <c r="J568" s="30" t="str">
        <f ca="1">IF('PR-tampon'!E534="","",IF('PR-tampon'!E534=0,"",INDIRECT(NOM_FR_ACCESSOIRES&amp;ADDRESS('PR-tampon'!$E534,COLUMN(REFERENCEMENT_ACCESSOIRES[[#Headers],[TYPE DE POSE]])))))</f>
        <v/>
      </c>
      <c r="K568" s="30" t="str">
        <f ca="1">IF('PR-tampon'!E534="","",IF('PR-tampon'!E534=0,"",IF(INDIRECT(NOM_FR_ACCESSOIRES&amp;ADDRESS('PR-tampon'!$E534,COLUMN(REFERENCEMENT_ACCESSOIRES[[#Headers],[OBSERVATIONS SUR DOMAINE D''EMPLOI]])))=0,"",INDIRECT(NOM_FR_ACCESSOIRES&amp;ADDRESS('PR-tampon'!$E534,COLUMN(REFERENCEMENT_ACCESSOIRES[[#Headers],[OBSERVATIONS SUR DOMAINE D''EMPLOI]]))))))</f>
        <v/>
      </c>
      <c r="L568" s="30" t="str">
        <f ca="1">IF('PR-tampon'!$E534="","",IF('PR-tampon'!$E534=0,"",INDIRECT(NOM_FR_ACCESSOIRES&amp;ADDRESS('PR-tampon'!$E534,COLUMN(REFERENCEMENT_ACCESSOIRES[[#Headers],[REVETEMENT VISE]])))))</f>
        <v/>
      </c>
      <c r="M568" s="30" t="str">
        <f ca="1">IF('PR-tampon'!$E534="","",IF('PR-tampon'!$E534=0,"",IF(INDIRECT(NOM_FR_ACCESSOIRES&amp;ADDRESS('PR-tampon'!$E534,COLUMN(REFERENCEMENT_ACCESSOIRES[[#Headers],[PRODUITS D''ETANCHEITE]])))=0,"",INDIRECT(NOM_FR_ACCESSOIRES&amp;ADDRESS('PR-tampon'!$E534,COLUMN(REFERENCEMENT_ACCESSOIRES[[#Headers],[PRODUITS D''ETANCHEITE]]))))))</f>
        <v/>
      </c>
      <c r="N568" s="30" t="str">
        <f ca="1">IF('PR-tampon'!$E534="","",IF('PR-tampon'!$E534=0,"",INDIRECT(NOM_FR_ACCESSOIRES&amp;ADDRESS('PR-tampon'!$E534,COLUMN(REFERENCEMENT_ACCESSOIRES[[#Headers],[CHAPE OU MORTIER VISE]])))))</f>
        <v/>
      </c>
      <c r="O568" s="30" t="str">
        <f ca="1">IF('PR-tampon'!$E534="","",IF('PR-tampon'!$E534=0,"",IF(INDIRECT(NOM_FR_ACCESSOIRES&amp;ADDRESS('PR-tampon'!$E534,COLUMN(REFERENCEMENT_ACCESSOIRES[[#Headers],[RESULTAT TYPE ISOLANT]])))=0,"",INDIRECT(NOM_FR_ACCESSOIRES&amp;ADDRESS('PR-tampon'!$E534,COLUMN(REFERENCEMENT_ACCESSOIRES[[#Headers],[RESULTAT TYPE ISOLANT]]))))))</f>
        <v/>
      </c>
    </row>
    <row r="569" spans="2:15" ht="70.150000000000006" customHeight="1" x14ac:dyDescent="0.25">
      <c r="B569" s="8" t="str">
        <f ca="1">IF('PR-tampon'!E535="","",IF('PR-tampon'!E535=0,"",INDIRECT(NOM_FR_ACCESSOIRES&amp;ADDRESS('PR-tampon'!$E535,COLUMN(REFERENCEMENT_ACCESSOIRES[[#Headers],[DATE REFERENCEMENT]])))))</f>
        <v/>
      </c>
      <c r="C569" s="2" t="str">
        <f ca="1">IF('PR-tampon'!E535="","",IF('PR-tampon'!E535=0,"",INDIRECT(NOM_FR_ACCESSOIRES&amp;ADDRESS('PR-tampon'!$E535,COLUMN(REFERENCEMENT_ACCESSOIRES[[#Headers],[TYPE DE PROCEDE]])))))</f>
        <v/>
      </c>
      <c r="D569" s="2" t="str">
        <f ca="1">IF('PR-tampon'!E535="","",IF('PR-tampon'!E535=0,"",INDIRECT(NOM_FR_ACCESSOIRES&amp;ADDRESS('PR-tampon'!$E535,COLUMN(REFERENCEMENT_ACCESSOIRES[[#Headers],[NOM COMMERCIAL DU PROCEDE]])))))</f>
        <v/>
      </c>
      <c r="E569" s="2" t="str">
        <f ca="1">IF('PR-tampon'!E535="","",IF('PR-tampon'!E535=0,"",INDIRECT(NOM_FR_ACCESSOIRES&amp;ADDRESS('PR-tampon'!$E535,COLUMN(REFERENCEMENT_ACCESSOIRES[[#Headers],[FABRICANT/TITULAIRE]])))))</f>
        <v/>
      </c>
      <c r="F569" s="2" t="str">
        <f ca="1">IF('PR-tampon'!E535="","",IF('PR-tampon'!E535=0,"",INDIRECT(NOM_FR_ACCESSOIRES&amp;ADDRESS('PR-tampon'!$E535,COLUMN(REFERENCEMENT_ACCESSOIRES[[#Headers],[TYPE DE DOCUMENT DE REFERENCE]])))))</f>
        <v/>
      </c>
      <c r="G569" s="2" t="str">
        <f ca="1">IF('PR-tampon'!E535="","",IF('PR-tampon'!E535=0,"",INDIRECT(NOM_FR_ACCESSOIRES&amp;ADDRESS('PR-tampon'!$E535,COLUMN(REFERENCEMENT_ACCESSOIRES[[#Headers],[REF]])))))</f>
        <v/>
      </c>
      <c r="H569" s="8" t="str">
        <f ca="1">IF('PR-tampon'!E535="","",IF('PR-tampon'!E535=0,"",INDIRECT(NOM_FR_ACCESSOIRES&amp;ADDRESS('PR-tampon'!$E535,COLUMN(REFERENCEMENT_ACCESSOIRES[[#Headers],[AVIS LIMITE AU]])))))</f>
        <v/>
      </c>
      <c r="I569" s="8" t="str">
        <f ca="1">IF('PR-tampon'!E535="","",IF('PR-tampon'!E535=0,"",INDIRECT(NOM_FR_ACCESSOIRES&amp;ADDRESS('PR-tampon'!$E535,COLUMN(REFERENCEMENT_ACCESSOIRES[[#Headers],[TC/TNC
dans le domaine d''emploi visé]])))))</f>
        <v/>
      </c>
      <c r="J569" s="30" t="str">
        <f ca="1">IF('PR-tampon'!E535="","",IF('PR-tampon'!E535=0,"",INDIRECT(NOM_FR_ACCESSOIRES&amp;ADDRESS('PR-tampon'!$E535,COLUMN(REFERENCEMENT_ACCESSOIRES[[#Headers],[TYPE DE POSE]])))))</f>
        <v/>
      </c>
      <c r="K569" s="30" t="str">
        <f ca="1">IF('PR-tampon'!E535="","",IF('PR-tampon'!E535=0,"",IF(INDIRECT(NOM_FR_ACCESSOIRES&amp;ADDRESS('PR-tampon'!$E535,COLUMN(REFERENCEMENT_ACCESSOIRES[[#Headers],[OBSERVATIONS SUR DOMAINE D''EMPLOI]])))=0,"",INDIRECT(NOM_FR_ACCESSOIRES&amp;ADDRESS('PR-tampon'!$E535,COLUMN(REFERENCEMENT_ACCESSOIRES[[#Headers],[OBSERVATIONS SUR DOMAINE D''EMPLOI]]))))))</f>
        <v/>
      </c>
      <c r="L569" s="30" t="str">
        <f ca="1">IF('PR-tampon'!$E535="","",IF('PR-tampon'!$E535=0,"",INDIRECT(NOM_FR_ACCESSOIRES&amp;ADDRESS('PR-tampon'!$E535,COLUMN(REFERENCEMENT_ACCESSOIRES[[#Headers],[REVETEMENT VISE]])))))</f>
        <v/>
      </c>
      <c r="M569" s="30" t="str">
        <f ca="1">IF('PR-tampon'!$E535="","",IF('PR-tampon'!$E535=0,"",IF(INDIRECT(NOM_FR_ACCESSOIRES&amp;ADDRESS('PR-tampon'!$E535,COLUMN(REFERENCEMENT_ACCESSOIRES[[#Headers],[PRODUITS D''ETANCHEITE]])))=0,"",INDIRECT(NOM_FR_ACCESSOIRES&amp;ADDRESS('PR-tampon'!$E535,COLUMN(REFERENCEMENT_ACCESSOIRES[[#Headers],[PRODUITS D''ETANCHEITE]]))))))</f>
        <v/>
      </c>
      <c r="N569" s="30" t="str">
        <f ca="1">IF('PR-tampon'!$E535="","",IF('PR-tampon'!$E535=0,"",INDIRECT(NOM_FR_ACCESSOIRES&amp;ADDRESS('PR-tampon'!$E535,COLUMN(REFERENCEMENT_ACCESSOIRES[[#Headers],[CHAPE OU MORTIER VISE]])))))</f>
        <v/>
      </c>
      <c r="O569" s="30" t="str">
        <f ca="1">IF('PR-tampon'!$E535="","",IF('PR-tampon'!$E535=0,"",IF(INDIRECT(NOM_FR_ACCESSOIRES&amp;ADDRESS('PR-tampon'!$E535,COLUMN(REFERENCEMENT_ACCESSOIRES[[#Headers],[RESULTAT TYPE ISOLANT]])))=0,"",INDIRECT(NOM_FR_ACCESSOIRES&amp;ADDRESS('PR-tampon'!$E535,COLUMN(REFERENCEMENT_ACCESSOIRES[[#Headers],[RESULTAT TYPE ISOLANT]]))))))</f>
        <v/>
      </c>
    </row>
    <row r="570" spans="2:15" ht="70.150000000000006" customHeight="1" x14ac:dyDescent="0.25">
      <c r="B570" s="8" t="str">
        <f ca="1">IF('PR-tampon'!E536="","",IF('PR-tampon'!E536=0,"",INDIRECT(NOM_FR_ACCESSOIRES&amp;ADDRESS('PR-tampon'!$E536,COLUMN(REFERENCEMENT_ACCESSOIRES[[#Headers],[DATE REFERENCEMENT]])))))</f>
        <v/>
      </c>
      <c r="C570" s="2" t="str">
        <f ca="1">IF('PR-tampon'!E536="","",IF('PR-tampon'!E536=0,"",INDIRECT(NOM_FR_ACCESSOIRES&amp;ADDRESS('PR-tampon'!$E536,COLUMN(REFERENCEMENT_ACCESSOIRES[[#Headers],[TYPE DE PROCEDE]])))))</f>
        <v/>
      </c>
      <c r="D570" s="2" t="str">
        <f ca="1">IF('PR-tampon'!E536="","",IF('PR-tampon'!E536=0,"",INDIRECT(NOM_FR_ACCESSOIRES&amp;ADDRESS('PR-tampon'!$E536,COLUMN(REFERENCEMENT_ACCESSOIRES[[#Headers],[NOM COMMERCIAL DU PROCEDE]])))))</f>
        <v/>
      </c>
      <c r="E570" s="2" t="str">
        <f ca="1">IF('PR-tampon'!E536="","",IF('PR-tampon'!E536=0,"",INDIRECT(NOM_FR_ACCESSOIRES&amp;ADDRESS('PR-tampon'!$E536,COLUMN(REFERENCEMENT_ACCESSOIRES[[#Headers],[FABRICANT/TITULAIRE]])))))</f>
        <v/>
      </c>
      <c r="F570" s="2" t="str">
        <f ca="1">IF('PR-tampon'!E536="","",IF('PR-tampon'!E536=0,"",INDIRECT(NOM_FR_ACCESSOIRES&amp;ADDRESS('PR-tampon'!$E536,COLUMN(REFERENCEMENT_ACCESSOIRES[[#Headers],[TYPE DE DOCUMENT DE REFERENCE]])))))</f>
        <v/>
      </c>
      <c r="G570" s="2" t="str">
        <f ca="1">IF('PR-tampon'!E536="","",IF('PR-tampon'!E536=0,"",INDIRECT(NOM_FR_ACCESSOIRES&amp;ADDRESS('PR-tampon'!$E536,COLUMN(REFERENCEMENT_ACCESSOIRES[[#Headers],[REF]])))))</f>
        <v/>
      </c>
      <c r="H570" s="8" t="str">
        <f ca="1">IF('PR-tampon'!E536="","",IF('PR-tampon'!E536=0,"",INDIRECT(NOM_FR_ACCESSOIRES&amp;ADDRESS('PR-tampon'!$E536,COLUMN(REFERENCEMENT_ACCESSOIRES[[#Headers],[AVIS LIMITE AU]])))))</f>
        <v/>
      </c>
      <c r="I570" s="8" t="str">
        <f ca="1">IF('PR-tampon'!E536="","",IF('PR-tampon'!E536=0,"",INDIRECT(NOM_FR_ACCESSOIRES&amp;ADDRESS('PR-tampon'!$E536,COLUMN(REFERENCEMENT_ACCESSOIRES[[#Headers],[TC/TNC
dans le domaine d''emploi visé]])))))</f>
        <v/>
      </c>
      <c r="J570" s="30" t="str">
        <f ca="1">IF('PR-tampon'!E536="","",IF('PR-tampon'!E536=0,"",INDIRECT(NOM_FR_ACCESSOIRES&amp;ADDRESS('PR-tampon'!$E536,COLUMN(REFERENCEMENT_ACCESSOIRES[[#Headers],[TYPE DE POSE]])))))</f>
        <v/>
      </c>
      <c r="K570" s="30" t="str">
        <f ca="1">IF('PR-tampon'!E536="","",IF('PR-tampon'!E536=0,"",IF(INDIRECT(NOM_FR_ACCESSOIRES&amp;ADDRESS('PR-tampon'!$E536,COLUMN(REFERENCEMENT_ACCESSOIRES[[#Headers],[OBSERVATIONS SUR DOMAINE D''EMPLOI]])))=0,"",INDIRECT(NOM_FR_ACCESSOIRES&amp;ADDRESS('PR-tampon'!$E536,COLUMN(REFERENCEMENT_ACCESSOIRES[[#Headers],[OBSERVATIONS SUR DOMAINE D''EMPLOI]]))))))</f>
        <v/>
      </c>
      <c r="L570" s="30" t="str">
        <f ca="1">IF('PR-tampon'!$E536="","",IF('PR-tampon'!$E536=0,"",INDIRECT(NOM_FR_ACCESSOIRES&amp;ADDRESS('PR-tampon'!$E536,COLUMN(REFERENCEMENT_ACCESSOIRES[[#Headers],[REVETEMENT VISE]])))))</f>
        <v/>
      </c>
      <c r="M570" s="30" t="str">
        <f ca="1">IF('PR-tampon'!$E536="","",IF('PR-tampon'!$E536=0,"",IF(INDIRECT(NOM_FR_ACCESSOIRES&amp;ADDRESS('PR-tampon'!$E536,COLUMN(REFERENCEMENT_ACCESSOIRES[[#Headers],[PRODUITS D''ETANCHEITE]])))=0,"",INDIRECT(NOM_FR_ACCESSOIRES&amp;ADDRESS('PR-tampon'!$E536,COLUMN(REFERENCEMENT_ACCESSOIRES[[#Headers],[PRODUITS D''ETANCHEITE]]))))))</f>
        <v/>
      </c>
      <c r="N570" s="30" t="str">
        <f ca="1">IF('PR-tampon'!$E536="","",IF('PR-tampon'!$E536=0,"",INDIRECT(NOM_FR_ACCESSOIRES&amp;ADDRESS('PR-tampon'!$E536,COLUMN(REFERENCEMENT_ACCESSOIRES[[#Headers],[CHAPE OU MORTIER VISE]])))))</f>
        <v/>
      </c>
      <c r="O570" s="30" t="str">
        <f ca="1">IF('PR-tampon'!$E536="","",IF('PR-tampon'!$E536=0,"",IF(INDIRECT(NOM_FR_ACCESSOIRES&amp;ADDRESS('PR-tampon'!$E536,COLUMN(REFERENCEMENT_ACCESSOIRES[[#Headers],[RESULTAT TYPE ISOLANT]])))=0,"",INDIRECT(NOM_FR_ACCESSOIRES&amp;ADDRESS('PR-tampon'!$E536,COLUMN(REFERENCEMENT_ACCESSOIRES[[#Headers],[RESULTAT TYPE ISOLANT]]))))))</f>
        <v/>
      </c>
    </row>
    <row r="571" spans="2:15" ht="70.150000000000006" customHeight="1" x14ac:dyDescent="0.25">
      <c r="B571" s="8" t="str">
        <f ca="1">IF('PR-tampon'!E537="","",IF('PR-tampon'!E537=0,"",INDIRECT(NOM_FR_ACCESSOIRES&amp;ADDRESS('PR-tampon'!$E537,COLUMN(REFERENCEMENT_ACCESSOIRES[[#Headers],[DATE REFERENCEMENT]])))))</f>
        <v/>
      </c>
      <c r="C571" s="2" t="str">
        <f ca="1">IF('PR-tampon'!E537="","",IF('PR-tampon'!E537=0,"",INDIRECT(NOM_FR_ACCESSOIRES&amp;ADDRESS('PR-tampon'!$E537,COLUMN(REFERENCEMENT_ACCESSOIRES[[#Headers],[TYPE DE PROCEDE]])))))</f>
        <v/>
      </c>
      <c r="D571" s="2" t="str">
        <f ca="1">IF('PR-tampon'!E537="","",IF('PR-tampon'!E537=0,"",INDIRECT(NOM_FR_ACCESSOIRES&amp;ADDRESS('PR-tampon'!$E537,COLUMN(REFERENCEMENT_ACCESSOIRES[[#Headers],[NOM COMMERCIAL DU PROCEDE]])))))</f>
        <v/>
      </c>
      <c r="E571" s="2" t="str">
        <f ca="1">IF('PR-tampon'!E537="","",IF('PR-tampon'!E537=0,"",INDIRECT(NOM_FR_ACCESSOIRES&amp;ADDRESS('PR-tampon'!$E537,COLUMN(REFERENCEMENT_ACCESSOIRES[[#Headers],[FABRICANT/TITULAIRE]])))))</f>
        <v/>
      </c>
      <c r="F571" s="2" t="str">
        <f ca="1">IF('PR-tampon'!E537="","",IF('PR-tampon'!E537=0,"",INDIRECT(NOM_FR_ACCESSOIRES&amp;ADDRESS('PR-tampon'!$E537,COLUMN(REFERENCEMENT_ACCESSOIRES[[#Headers],[TYPE DE DOCUMENT DE REFERENCE]])))))</f>
        <v/>
      </c>
      <c r="G571" s="2" t="str">
        <f ca="1">IF('PR-tampon'!E537="","",IF('PR-tampon'!E537=0,"",INDIRECT(NOM_FR_ACCESSOIRES&amp;ADDRESS('PR-tampon'!$E537,COLUMN(REFERENCEMENT_ACCESSOIRES[[#Headers],[REF]])))))</f>
        <v/>
      </c>
      <c r="H571" s="8" t="str">
        <f ca="1">IF('PR-tampon'!E537="","",IF('PR-tampon'!E537=0,"",INDIRECT(NOM_FR_ACCESSOIRES&amp;ADDRESS('PR-tampon'!$E537,COLUMN(REFERENCEMENT_ACCESSOIRES[[#Headers],[AVIS LIMITE AU]])))))</f>
        <v/>
      </c>
      <c r="I571" s="8" t="str">
        <f ca="1">IF('PR-tampon'!E537="","",IF('PR-tampon'!E537=0,"",INDIRECT(NOM_FR_ACCESSOIRES&amp;ADDRESS('PR-tampon'!$E537,COLUMN(REFERENCEMENT_ACCESSOIRES[[#Headers],[TC/TNC
dans le domaine d''emploi visé]])))))</f>
        <v/>
      </c>
      <c r="J571" s="30" t="str">
        <f ca="1">IF('PR-tampon'!E537="","",IF('PR-tampon'!E537=0,"",INDIRECT(NOM_FR_ACCESSOIRES&amp;ADDRESS('PR-tampon'!$E537,COLUMN(REFERENCEMENT_ACCESSOIRES[[#Headers],[TYPE DE POSE]])))))</f>
        <v/>
      </c>
      <c r="K571" s="30" t="str">
        <f ca="1">IF('PR-tampon'!E537="","",IF('PR-tampon'!E537=0,"",IF(INDIRECT(NOM_FR_ACCESSOIRES&amp;ADDRESS('PR-tampon'!$E537,COLUMN(REFERENCEMENT_ACCESSOIRES[[#Headers],[OBSERVATIONS SUR DOMAINE D''EMPLOI]])))=0,"",INDIRECT(NOM_FR_ACCESSOIRES&amp;ADDRESS('PR-tampon'!$E537,COLUMN(REFERENCEMENT_ACCESSOIRES[[#Headers],[OBSERVATIONS SUR DOMAINE D''EMPLOI]]))))))</f>
        <v/>
      </c>
      <c r="L571" s="30" t="str">
        <f ca="1">IF('PR-tampon'!$E537="","",IF('PR-tampon'!$E537=0,"",INDIRECT(NOM_FR_ACCESSOIRES&amp;ADDRESS('PR-tampon'!$E537,COLUMN(REFERENCEMENT_ACCESSOIRES[[#Headers],[REVETEMENT VISE]])))))</f>
        <v/>
      </c>
      <c r="M571" s="30" t="str">
        <f ca="1">IF('PR-tampon'!$E537="","",IF('PR-tampon'!$E537=0,"",IF(INDIRECT(NOM_FR_ACCESSOIRES&amp;ADDRESS('PR-tampon'!$E537,COLUMN(REFERENCEMENT_ACCESSOIRES[[#Headers],[PRODUITS D''ETANCHEITE]])))=0,"",INDIRECT(NOM_FR_ACCESSOIRES&amp;ADDRESS('PR-tampon'!$E537,COLUMN(REFERENCEMENT_ACCESSOIRES[[#Headers],[PRODUITS D''ETANCHEITE]]))))))</f>
        <v/>
      </c>
      <c r="N571" s="30" t="str">
        <f ca="1">IF('PR-tampon'!$E537="","",IF('PR-tampon'!$E537=0,"",INDIRECT(NOM_FR_ACCESSOIRES&amp;ADDRESS('PR-tampon'!$E537,COLUMN(REFERENCEMENT_ACCESSOIRES[[#Headers],[CHAPE OU MORTIER VISE]])))))</f>
        <v/>
      </c>
      <c r="O571" s="30" t="str">
        <f ca="1">IF('PR-tampon'!$E537="","",IF('PR-tampon'!$E537=0,"",IF(INDIRECT(NOM_FR_ACCESSOIRES&amp;ADDRESS('PR-tampon'!$E537,COLUMN(REFERENCEMENT_ACCESSOIRES[[#Headers],[RESULTAT TYPE ISOLANT]])))=0,"",INDIRECT(NOM_FR_ACCESSOIRES&amp;ADDRESS('PR-tampon'!$E537,COLUMN(REFERENCEMENT_ACCESSOIRES[[#Headers],[RESULTAT TYPE ISOLANT]]))))))</f>
        <v/>
      </c>
    </row>
    <row r="572" spans="2:15" ht="70.150000000000006" customHeight="1" x14ac:dyDescent="0.25">
      <c r="B572" s="8" t="str">
        <f ca="1">IF('PR-tampon'!E538="","",IF('PR-tampon'!E538=0,"",INDIRECT(NOM_FR_ACCESSOIRES&amp;ADDRESS('PR-tampon'!$E538,COLUMN(REFERENCEMENT_ACCESSOIRES[[#Headers],[DATE REFERENCEMENT]])))))</f>
        <v/>
      </c>
      <c r="C572" s="2" t="str">
        <f ca="1">IF('PR-tampon'!E538="","",IF('PR-tampon'!E538=0,"",INDIRECT(NOM_FR_ACCESSOIRES&amp;ADDRESS('PR-tampon'!$E538,COLUMN(REFERENCEMENT_ACCESSOIRES[[#Headers],[TYPE DE PROCEDE]])))))</f>
        <v/>
      </c>
      <c r="D572" s="2" t="str">
        <f ca="1">IF('PR-tampon'!E538="","",IF('PR-tampon'!E538=0,"",INDIRECT(NOM_FR_ACCESSOIRES&amp;ADDRESS('PR-tampon'!$E538,COLUMN(REFERENCEMENT_ACCESSOIRES[[#Headers],[NOM COMMERCIAL DU PROCEDE]])))))</f>
        <v/>
      </c>
      <c r="E572" s="2" t="str">
        <f ca="1">IF('PR-tampon'!E538="","",IF('PR-tampon'!E538=0,"",INDIRECT(NOM_FR_ACCESSOIRES&amp;ADDRESS('PR-tampon'!$E538,COLUMN(REFERENCEMENT_ACCESSOIRES[[#Headers],[FABRICANT/TITULAIRE]])))))</f>
        <v/>
      </c>
      <c r="F572" s="2" t="str">
        <f ca="1">IF('PR-tampon'!E538="","",IF('PR-tampon'!E538=0,"",INDIRECT(NOM_FR_ACCESSOIRES&amp;ADDRESS('PR-tampon'!$E538,COLUMN(REFERENCEMENT_ACCESSOIRES[[#Headers],[TYPE DE DOCUMENT DE REFERENCE]])))))</f>
        <v/>
      </c>
      <c r="G572" s="2" t="str">
        <f ca="1">IF('PR-tampon'!E538="","",IF('PR-tampon'!E538=0,"",INDIRECT(NOM_FR_ACCESSOIRES&amp;ADDRESS('PR-tampon'!$E538,COLUMN(REFERENCEMENT_ACCESSOIRES[[#Headers],[REF]])))))</f>
        <v/>
      </c>
      <c r="H572" s="8" t="str">
        <f ca="1">IF('PR-tampon'!E538="","",IF('PR-tampon'!E538=0,"",INDIRECT(NOM_FR_ACCESSOIRES&amp;ADDRESS('PR-tampon'!$E538,COLUMN(REFERENCEMENT_ACCESSOIRES[[#Headers],[AVIS LIMITE AU]])))))</f>
        <v/>
      </c>
      <c r="I572" s="8" t="str">
        <f ca="1">IF('PR-tampon'!E538="","",IF('PR-tampon'!E538=0,"",INDIRECT(NOM_FR_ACCESSOIRES&amp;ADDRESS('PR-tampon'!$E538,COLUMN(REFERENCEMENT_ACCESSOIRES[[#Headers],[TC/TNC
dans le domaine d''emploi visé]])))))</f>
        <v/>
      </c>
      <c r="J572" s="30" t="str">
        <f ca="1">IF('PR-tampon'!E538="","",IF('PR-tampon'!E538=0,"",INDIRECT(NOM_FR_ACCESSOIRES&amp;ADDRESS('PR-tampon'!$E538,COLUMN(REFERENCEMENT_ACCESSOIRES[[#Headers],[TYPE DE POSE]])))))</f>
        <v/>
      </c>
      <c r="K572" s="30" t="str">
        <f ca="1">IF('PR-tampon'!E538="","",IF('PR-tampon'!E538=0,"",IF(INDIRECT(NOM_FR_ACCESSOIRES&amp;ADDRESS('PR-tampon'!$E538,COLUMN(REFERENCEMENT_ACCESSOIRES[[#Headers],[OBSERVATIONS SUR DOMAINE D''EMPLOI]])))=0,"",INDIRECT(NOM_FR_ACCESSOIRES&amp;ADDRESS('PR-tampon'!$E538,COLUMN(REFERENCEMENT_ACCESSOIRES[[#Headers],[OBSERVATIONS SUR DOMAINE D''EMPLOI]]))))))</f>
        <v/>
      </c>
      <c r="L572" s="30" t="str">
        <f ca="1">IF('PR-tampon'!$E538="","",IF('PR-tampon'!$E538=0,"",INDIRECT(NOM_FR_ACCESSOIRES&amp;ADDRESS('PR-tampon'!$E538,COLUMN(REFERENCEMENT_ACCESSOIRES[[#Headers],[REVETEMENT VISE]])))))</f>
        <v/>
      </c>
      <c r="M572" s="30" t="str">
        <f ca="1">IF('PR-tampon'!$E538="","",IF('PR-tampon'!$E538=0,"",IF(INDIRECT(NOM_FR_ACCESSOIRES&amp;ADDRESS('PR-tampon'!$E538,COLUMN(REFERENCEMENT_ACCESSOIRES[[#Headers],[PRODUITS D''ETANCHEITE]])))=0,"",INDIRECT(NOM_FR_ACCESSOIRES&amp;ADDRESS('PR-tampon'!$E538,COLUMN(REFERENCEMENT_ACCESSOIRES[[#Headers],[PRODUITS D''ETANCHEITE]]))))))</f>
        <v/>
      </c>
      <c r="N572" s="30" t="str">
        <f ca="1">IF('PR-tampon'!$E538="","",IF('PR-tampon'!$E538=0,"",INDIRECT(NOM_FR_ACCESSOIRES&amp;ADDRESS('PR-tampon'!$E538,COLUMN(REFERENCEMENT_ACCESSOIRES[[#Headers],[CHAPE OU MORTIER VISE]])))))</f>
        <v/>
      </c>
      <c r="O572" s="30" t="str">
        <f ca="1">IF('PR-tampon'!$E538="","",IF('PR-tampon'!$E538=0,"",IF(INDIRECT(NOM_FR_ACCESSOIRES&amp;ADDRESS('PR-tampon'!$E538,COLUMN(REFERENCEMENT_ACCESSOIRES[[#Headers],[RESULTAT TYPE ISOLANT]])))=0,"",INDIRECT(NOM_FR_ACCESSOIRES&amp;ADDRESS('PR-tampon'!$E538,COLUMN(REFERENCEMENT_ACCESSOIRES[[#Headers],[RESULTAT TYPE ISOLANT]]))))))</f>
        <v/>
      </c>
    </row>
    <row r="573" spans="2:15" ht="70.150000000000006" customHeight="1" x14ac:dyDescent="0.25">
      <c r="B573" s="8" t="str">
        <f ca="1">IF('PR-tampon'!E539="","",IF('PR-tampon'!E539=0,"",INDIRECT(NOM_FR_ACCESSOIRES&amp;ADDRESS('PR-tampon'!$E539,COLUMN(REFERENCEMENT_ACCESSOIRES[[#Headers],[DATE REFERENCEMENT]])))))</f>
        <v/>
      </c>
      <c r="C573" s="2" t="str">
        <f ca="1">IF('PR-tampon'!E539="","",IF('PR-tampon'!E539=0,"",INDIRECT(NOM_FR_ACCESSOIRES&amp;ADDRESS('PR-tampon'!$E539,COLUMN(REFERENCEMENT_ACCESSOIRES[[#Headers],[TYPE DE PROCEDE]])))))</f>
        <v/>
      </c>
      <c r="D573" s="2" t="str">
        <f ca="1">IF('PR-tampon'!E539="","",IF('PR-tampon'!E539=0,"",INDIRECT(NOM_FR_ACCESSOIRES&amp;ADDRESS('PR-tampon'!$E539,COLUMN(REFERENCEMENT_ACCESSOIRES[[#Headers],[NOM COMMERCIAL DU PROCEDE]])))))</f>
        <v/>
      </c>
      <c r="E573" s="2" t="str">
        <f ca="1">IF('PR-tampon'!E539="","",IF('PR-tampon'!E539=0,"",INDIRECT(NOM_FR_ACCESSOIRES&amp;ADDRESS('PR-tampon'!$E539,COLUMN(REFERENCEMENT_ACCESSOIRES[[#Headers],[FABRICANT/TITULAIRE]])))))</f>
        <v/>
      </c>
      <c r="F573" s="2" t="str">
        <f ca="1">IF('PR-tampon'!E539="","",IF('PR-tampon'!E539=0,"",INDIRECT(NOM_FR_ACCESSOIRES&amp;ADDRESS('PR-tampon'!$E539,COLUMN(REFERENCEMENT_ACCESSOIRES[[#Headers],[TYPE DE DOCUMENT DE REFERENCE]])))))</f>
        <v/>
      </c>
      <c r="G573" s="2" t="str">
        <f ca="1">IF('PR-tampon'!E539="","",IF('PR-tampon'!E539=0,"",INDIRECT(NOM_FR_ACCESSOIRES&amp;ADDRESS('PR-tampon'!$E539,COLUMN(REFERENCEMENT_ACCESSOIRES[[#Headers],[REF]])))))</f>
        <v/>
      </c>
      <c r="H573" s="8" t="str">
        <f ca="1">IF('PR-tampon'!E539="","",IF('PR-tampon'!E539=0,"",INDIRECT(NOM_FR_ACCESSOIRES&amp;ADDRESS('PR-tampon'!$E539,COLUMN(REFERENCEMENT_ACCESSOIRES[[#Headers],[AVIS LIMITE AU]])))))</f>
        <v/>
      </c>
      <c r="I573" s="8" t="str">
        <f ca="1">IF('PR-tampon'!E539="","",IF('PR-tampon'!E539=0,"",INDIRECT(NOM_FR_ACCESSOIRES&amp;ADDRESS('PR-tampon'!$E539,COLUMN(REFERENCEMENT_ACCESSOIRES[[#Headers],[TC/TNC
dans le domaine d''emploi visé]])))))</f>
        <v/>
      </c>
      <c r="J573" s="30" t="str">
        <f ca="1">IF('PR-tampon'!E539="","",IF('PR-tampon'!E539=0,"",INDIRECT(NOM_FR_ACCESSOIRES&amp;ADDRESS('PR-tampon'!$E539,COLUMN(REFERENCEMENT_ACCESSOIRES[[#Headers],[TYPE DE POSE]])))))</f>
        <v/>
      </c>
      <c r="K573" s="30" t="str">
        <f ca="1">IF('PR-tampon'!E539="","",IF('PR-tampon'!E539=0,"",IF(INDIRECT(NOM_FR_ACCESSOIRES&amp;ADDRESS('PR-tampon'!$E539,COLUMN(REFERENCEMENT_ACCESSOIRES[[#Headers],[OBSERVATIONS SUR DOMAINE D''EMPLOI]])))=0,"",INDIRECT(NOM_FR_ACCESSOIRES&amp;ADDRESS('PR-tampon'!$E539,COLUMN(REFERENCEMENT_ACCESSOIRES[[#Headers],[OBSERVATIONS SUR DOMAINE D''EMPLOI]]))))))</f>
        <v/>
      </c>
      <c r="L573" s="30" t="str">
        <f ca="1">IF('PR-tampon'!$E539="","",IF('PR-tampon'!$E539=0,"",INDIRECT(NOM_FR_ACCESSOIRES&amp;ADDRESS('PR-tampon'!$E539,COLUMN(REFERENCEMENT_ACCESSOIRES[[#Headers],[REVETEMENT VISE]])))))</f>
        <v/>
      </c>
      <c r="M573" s="30" t="str">
        <f ca="1">IF('PR-tampon'!$E539="","",IF('PR-tampon'!$E539=0,"",IF(INDIRECT(NOM_FR_ACCESSOIRES&amp;ADDRESS('PR-tampon'!$E539,COLUMN(REFERENCEMENT_ACCESSOIRES[[#Headers],[PRODUITS D''ETANCHEITE]])))=0,"",INDIRECT(NOM_FR_ACCESSOIRES&amp;ADDRESS('PR-tampon'!$E539,COLUMN(REFERENCEMENT_ACCESSOIRES[[#Headers],[PRODUITS D''ETANCHEITE]]))))))</f>
        <v/>
      </c>
      <c r="N573" s="30" t="str">
        <f ca="1">IF('PR-tampon'!$E539="","",IF('PR-tampon'!$E539=0,"",INDIRECT(NOM_FR_ACCESSOIRES&amp;ADDRESS('PR-tampon'!$E539,COLUMN(REFERENCEMENT_ACCESSOIRES[[#Headers],[CHAPE OU MORTIER VISE]])))))</f>
        <v/>
      </c>
      <c r="O573" s="30" t="str">
        <f ca="1">IF('PR-tampon'!$E539="","",IF('PR-tampon'!$E539=0,"",IF(INDIRECT(NOM_FR_ACCESSOIRES&amp;ADDRESS('PR-tampon'!$E539,COLUMN(REFERENCEMENT_ACCESSOIRES[[#Headers],[RESULTAT TYPE ISOLANT]])))=0,"",INDIRECT(NOM_FR_ACCESSOIRES&amp;ADDRESS('PR-tampon'!$E539,COLUMN(REFERENCEMENT_ACCESSOIRES[[#Headers],[RESULTAT TYPE ISOLANT]]))))))</f>
        <v/>
      </c>
    </row>
    <row r="574" spans="2:15" ht="70.150000000000006" customHeight="1" x14ac:dyDescent="0.25">
      <c r="B574" s="8" t="str">
        <f ca="1">IF('PR-tampon'!E540="","",IF('PR-tampon'!E540=0,"",INDIRECT(NOM_FR_ACCESSOIRES&amp;ADDRESS('PR-tampon'!$E540,COLUMN(REFERENCEMENT_ACCESSOIRES[[#Headers],[DATE REFERENCEMENT]])))))</f>
        <v/>
      </c>
      <c r="C574" s="2" t="str">
        <f ca="1">IF('PR-tampon'!E540="","",IF('PR-tampon'!E540=0,"",INDIRECT(NOM_FR_ACCESSOIRES&amp;ADDRESS('PR-tampon'!$E540,COLUMN(REFERENCEMENT_ACCESSOIRES[[#Headers],[TYPE DE PROCEDE]])))))</f>
        <v/>
      </c>
      <c r="D574" s="2" t="str">
        <f ca="1">IF('PR-tampon'!E540="","",IF('PR-tampon'!E540=0,"",INDIRECT(NOM_FR_ACCESSOIRES&amp;ADDRESS('PR-tampon'!$E540,COLUMN(REFERENCEMENT_ACCESSOIRES[[#Headers],[NOM COMMERCIAL DU PROCEDE]])))))</f>
        <v/>
      </c>
      <c r="E574" s="2" t="str">
        <f ca="1">IF('PR-tampon'!E540="","",IF('PR-tampon'!E540=0,"",INDIRECT(NOM_FR_ACCESSOIRES&amp;ADDRESS('PR-tampon'!$E540,COLUMN(REFERENCEMENT_ACCESSOIRES[[#Headers],[FABRICANT/TITULAIRE]])))))</f>
        <v/>
      </c>
      <c r="F574" s="2" t="str">
        <f ca="1">IF('PR-tampon'!E540="","",IF('PR-tampon'!E540=0,"",INDIRECT(NOM_FR_ACCESSOIRES&amp;ADDRESS('PR-tampon'!$E540,COLUMN(REFERENCEMENT_ACCESSOIRES[[#Headers],[TYPE DE DOCUMENT DE REFERENCE]])))))</f>
        <v/>
      </c>
      <c r="G574" s="2" t="str">
        <f ca="1">IF('PR-tampon'!E540="","",IF('PR-tampon'!E540=0,"",INDIRECT(NOM_FR_ACCESSOIRES&amp;ADDRESS('PR-tampon'!$E540,COLUMN(REFERENCEMENT_ACCESSOIRES[[#Headers],[REF]])))))</f>
        <v/>
      </c>
      <c r="H574" s="8" t="str">
        <f ca="1">IF('PR-tampon'!E540="","",IF('PR-tampon'!E540=0,"",INDIRECT(NOM_FR_ACCESSOIRES&amp;ADDRESS('PR-tampon'!$E540,COLUMN(REFERENCEMENT_ACCESSOIRES[[#Headers],[AVIS LIMITE AU]])))))</f>
        <v/>
      </c>
      <c r="I574" s="8" t="str">
        <f ca="1">IF('PR-tampon'!E540="","",IF('PR-tampon'!E540=0,"",INDIRECT(NOM_FR_ACCESSOIRES&amp;ADDRESS('PR-tampon'!$E540,COLUMN(REFERENCEMENT_ACCESSOIRES[[#Headers],[TC/TNC
dans le domaine d''emploi visé]])))))</f>
        <v/>
      </c>
      <c r="J574" s="30" t="str">
        <f ca="1">IF('PR-tampon'!E540="","",IF('PR-tampon'!E540=0,"",INDIRECT(NOM_FR_ACCESSOIRES&amp;ADDRESS('PR-tampon'!$E540,COLUMN(REFERENCEMENT_ACCESSOIRES[[#Headers],[TYPE DE POSE]])))))</f>
        <v/>
      </c>
      <c r="K574" s="30" t="str">
        <f ca="1">IF('PR-tampon'!E540="","",IF('PR-tampon'!E540=0,"",IF(INDIRECT(NOM_FR_ACCESSOIRES&amp;ADDRESS('PR-tampon'!$E540,COLUMN(REFERENCEMENT_ACCESSOIRES[[#Headers],[OBSERVATIONS SUR DOMAINE D''EMPLOI]])))=0,"",INDIRECT(NOM_FR_ACCESSOIRES&amp;ADDRESS('PR-tampon'!$E540,COLUMN(REFERENCEMENT_ACCESSOIRES[[#Headers],[OBSERVATIONS SUR DOMAINE D''EMPLOI]]))))))</f>
        <v/>
      </c>
      <c r="L574" s="30" t="str">
        <f ca="1">IF('PR-tampon'!$E540="","",IF('PR-tampon'!$E540=0,"",INDIRECT(NOM_FR_ACCESSOIRES&amp;ADDRESS('PR-tampon'!$E540,COLUMN(REFERENCEMENT_ACCESSOIRES[[#Headers],[REVETEMENT VISE]])))))</f>
        <v/>
      </c>
      <c r="M574" s="30" t="str">
        <f ca="1">IF('PR-tampon'!$E540="","",IF('PR-tampon'!$E540=0,"",IF(INDIRECT(NOM_FR_ACCESSOIRES&amp;ADDRESS('PR-tampon'!$E540,COLUMN(REFERENCEMENT_ACCESSOIRES[[#Headers],[PRODUITS D''ETANCHEITE]])))=0,"",INDIRECT(NOM_FR_ACCESSOIRES&amp;ADDRESS('PR-tampon'!$E540,COLUMN(REFERENCEMENT_ACCESSOIRES[[#Headers],[PRODUITS D''ETANCHEITE]]))))))</f>
        <v/>
      </c>
      <c r="N574" s="30" t="str">
        <f ca="1">IF('PR-tampon'!$E540="","",IF('PR-tampon'!$E540=0,"",INDIRECT(NOM_FR_ACCESSOIRES&amp;ADDRESS('PR-tampon'!$E540,COLUMN(REFERENCEMENT_ACCESSOIRES[[#Headers],[CHAPE OU MORTIER VISE]])))))</f>
        <v/>
      </c>
      <c r="O574" s="30" t="str">
        <f ca="1">IF('PR-tampon'!$E540="","",IF('PR-tampon'!$E540=0,"",IF(INDIRECT(NOM_FR_ACCESSOIRES&amp;ADDRESS('PR-tampon'!$E540,COLUMN(REFERENCEMENT_ACCESSOIRES[[#Headers],[RESULTAT TYPE ISOLANT]])))=0,"",INDIRECT(NOM_FR_ACCESSOIRES&amp;ADDRESS('PR-tampon'!$E540,COLUMN(REFERENCEMENT_ACCESSOIRES[[#Headers],[RESULTAT TYPE ISOLANT]]))))))</f>
        <v/>
      </c>
    </row>
    <row r="575" spans="2:15" ht="70.150000000000006" customHeight="1" x14ac:dyDescent="0.25">
      <c r="B575" s="8" t="str">
        <f ca="1">IF('PR-tampon'!E541="","",IF('PR-tampon'!E541=0,"",INDIRECT(NOM_FR_ACCESSOIRES&amp;ADDRESS('PR-tampon'!$E541,COLUMN(REFERENCEMENT_ACCESSOIRES[[#Headers],[DATE REFERENCEMENT]])))))</f>
        <v/>
      </c>
      <c r="C575" s="2" t="str">
        <f ca="1">IF('PR-tampon'!E541="","",IF('PR-tampon'!E541=0,"",INDIRECT(NOM_FR_ACCESSOIRES&amp;ADDRESS('PR-tampon'!$E541,COLUMN(REFERENCEMENT_ACCESSOIRES[[#Headers],[TYPE DE PROCEDE]])))))</f>
        <v/>
      </c>
      <c r="D575" s="2" t="str">
        <f ca="1">IF('PR-tampon'!E541="","",IF('PR-tampon'!E541=0,"",INDIRECT(NOM_FR_ACCESSOIRES&amp;ADDRESS('PR-tampon'!$E541,COLUMN(REFERENCEMENT_ACCESSOIRES[[#Headers],[NOM COMMERCIAL DU PROCEDE]])))))</f>
        <v/>
      </c>
      <c r="E575" s="2" t="str">
        <f ca="1">IF('PR-tampon'!E541="","",IF('PR-tampon'!E541=0,"",INDIRECT(NOM_FR_ACCESSOIRES&amp;ADDRESS('PR-tampon'!$E541,COLUMN(REFERENCEMENT_ACCESSOIRES[[#Headers],[FABRICANT/TITULAIRE]])))))</f>
        <v/>
      </c>
      <c r="F575" s="2" t="str">
        <f ca="1">IF('PR-tampon'!E541="","",IF('PR-tampon'!E541=0,"",INDIRECT(NOM_FR_ACCESSOIRES&amp;ADDRESS('PR-tampon'!$E541,COLUMN(REFERENCEMENT_ACCESSOIRES[[#Headers],[TYPE DE DOCUMENT DE REFERENCE]])))))</f>
        <v/>
      </c>
      <c r="G575" s="2" t="str">
        <f ca="1">IF('PR-tampon'!E541="","",IF('PR-tampon'!E541=0,"",INDIRECT(NOM_FR_ACCESSOIRES&amp;ADDRESS('PR-tampon'!$E541,COLUMN(REFERENCEMENT_ACCESSOIRES[[#Headers],[REF]])))))</f>
        <v/>
      </c>
      <c r="H575" s="8" t="str">
        <f ca="1">IF('PR-tampon'!E541="","",IF('PR-tampon'!E541=0,"",INDIRECT(NOM_FR_ACCESSOIRES&amp;ADDRESS('PR-tampon'!$E541,COLUMN(REFERENCEMENT_ACCESSOIRES[[#Headers],[AVIS LIMITE AU]])))))</f>
        <v/>
      </c>
      <c r="I575" s="8" t="str">
        <f ca="1">IF('PR-tampon'!E541="","",IF('PR-tampon'!E541=0,"",INDIRECT(NOM_FR_ACCESSOIRES&amp;ADDRESS('PR-tampon'!$E541,COLUMN(REFERENCEMENT_ACCESSOIRES[[#Headers],[TC/TNC
dans le domaine d''emploi visé]])))))</f>
        <v/>
      </c>
      <c r="J575" s="30" t="str">
        <f ca="1">IF('PR-tampon'!E541="","",IF('PR-tampon'!E541=0,"",INDIRECT(NOM_FR_ACCESSOIRES&amp;ADDRESS('PR-tampon'!$E541,COLUMN(REFERENCEMENT_ACCESSOIRES[[#Headers],[TYPE DE POSE]])))))</f>
        <v/>
      </c>
      <c r="K575" s="30" t="str">
        <f ca="1">IF('PR-tampon'!E541="","",IF('PR-tampon'!E541=0,"",IF(INDIRECT(NOM_FR_ACCESSOIRES&amp;ADDRESS('PR-tampon'!$E541,COLUMN(REFERENCEMENT_ACCESSOIRES[[#Headers],[OBSERVATIONS SUR DOMAINE D''EMPLOI]])))=0,"",INDIRECT(NOM_FR_ACCESSOIRES&amp;ADDRESS('PR-tampon'!$E541,COLUMN(REFERENCEMENT_ACCESSOIRES[[#Headers],[OBSERVATIONS SUR DOMAINE D''EMPLOI]]))))))</f>
        <v/>
      </c>
      <c r="L575" s="30" t="str">
        <f ca="1">IF('PR-tampon'!$E541="","",IF('PR-tampon'!$E541=0,"",INDIRECT(NOM_FR_ACCESSOIRES&amp;ADDRESS('PR-tampon'!$E541,COLUMN(REFERENCEMENT_ACCESSOIRES[[#Headers],[REVETEMENT VISE]])))))</f>
        <v/>
      </c>
      <c r="M575" s="30" t="str">
        <f ca="1">IF('PR-tampon'!$E541="","",IF('PR-tampon'!$E541=0,"",IF(INDIRECT(NOM_FR_ACCESSOIRES&amp;ADDRESS('PR-tampon'!$E541,COLUMN(REFERENCEMENT_ACCESSOIRES[[#Headers],[PRODUITS D''ETANCHEITE]])))=0,"",INDIRECT(NOM_FR_ACCESSOIRES&amp;ADDRESS('PR-tampon'!$E541,COLUMN(REFERENCEMENT_ACCESSOIRES[[#Headers],[PRODUITS D''ETANCHEITE]]))))))</f>
        <v/>
      </c>
      <c r="N575" s="30" t="str">
        <f ca="1">IF('PR-tampon'!$E541="","",IF('PR-tampon'!$E541=0,"",INDIRECT(NOM_FR_ACCESSOIRES&amp;ADDRESS('PR-tampon'!$E541,COLUMN(REFERENCEMENT_ACCESSOIRES[[#Headers],[CHAPE OU MORTIER VISE]])))))</f>
        <v/>
      </c>
      <c r="O575" s="30" t="str">
        <f ca="1">IF('PR-tampon'!$E541="","",IF('PR-tampon'!$E541=0,"",IF(INDIRECT(NOM_FR_ACCESSOIRES&amp;ADDRESS('PR-tampon'!$E541,COLUMN(REFERENCEMENT_ACCESSOIRES[[#Headers],[RESULTAT TYPE ISOLANT]])))=0,"",INDIRECT(NOM_FR_ACCESSOIRES&amp;ADDRESS('PR-tampon'!$E541,COLUMN(REFERENCEMENT_ACCESSOIRES[[#Headers],[RESULTAT TYPE ISOLANT]]))))))</f>
        <v/>
      </c>
    </row>
    <row r="576" spans="2:15" ht="70.150000000000006" customHeight="1" x14ac:dyDescent="0.25">
      <c r="B576" s="8" t="str">
        <f ca="1">IF('PR-tampon'!E542="","",IF('PR-tampon'!E542=0,"",INDIRECT(NOM_FR_ACCESSOIRES&amp;ADDRESS('PR-tampon'!$E542,COLUMN(REFERENCEMENT_ACCESSOIRES[[#Headers],[DATE REFERENCEMENT]])))))</f>
        <v/>
      </c>
      <c r="C576" s="2" t="str">
        <f ca="1">IF('PR-tampon'!E542="","",IF('PR-tampon'!E542=0,"",INDIRECT(NOM_FR_ACCESSOIRES&amp;ADDRESS('PR-tampon'!$E542,COLUMN(REFERENCEMENT_ACCESSOIRES[[#Headers],[TYPE DE PROCEDE]])))))</f>
        <v/>
      </c>
      <c r="D576" s="2" t="str">
        <f ca="1">IF('PR-tampon'!E542="","",IF('PR-tampon'!E542=0,"",INDIRECT(NOM_FR_ACCESSOIRES&amp;ADDRESS('PR-tampon'!$E542,COLUMN(REFERENCEMENT_ACCESSOIRES[[#Headers],[NOM COMMERCIAL DU PROCEDE]])))))</f>
        <v/>
      </c>
      <c r="E576" s="2" t="str">
        <f ca="1">IF('PR-tampon'!E542="","",IF('PR-tampon'!E542=0,"",INDIRECT(NOM_FR_ACCESSOIRES&amp;ADDRESS('PR-tampon'!$E542,COLUMN(REFERENCEMENT_ACCESSOIRES[[#Headers],[FABRICANT/TITULAIRE]])))))</f>
        <v/>
      </c>
      <c r="F576" s="2" t="str">
        <f ca="1">IF('PR-tampon'!E542="","",IF('PR-tampon'!E542=0,"",INDIRECT(NOM_FR_ACCESSOIRES&amp;ADDRESS('PR-tampon'!$E542,COLUMN(REFERENCEMENT_ACCESSOIRES[[#Headers],[TYPE DE DOCUMENT DE REFERENCE]])))))</f>
        <v/>
      </c>
      <c r="G576" s="2" t="str">
        <f ca="1">IF('PR-tampon'!E542="","",IF('PR-tampon'!E542=0,"",INDIRECT(NOM_FR_ACCESSOIRES&amp;ADDRESS('PR-tampon'!$E542,COLUMN(REFERENCEMENT_ACCESSOIRES[[#Headers],[REF]])))))</f>
        <v/>
      </c>
      <c r="H576" s="8" t="str">
        <f ca="1">IF('PR-tampon'!E542="","",IF('PR-tampon'!E542=0,"",INDIRECT(NOM_FR_ACCESSOIRES&amp;ADDRESS('PR-tampon'!$E542,COLUMN(REFERENCEMENT_ACCESSOIRES[[#Headers],[AVIS LIMITE AU]])))))</f>
        <v/>
      </c>
      <c r="I576" s="8" t="str">
        <f ca="1">IF('PR-tampon'!E542="","",IF('PR-tampon'!E542=0,"",INDIRECT(NOM_FR_ACCESSOIRES&amp;ADDRESS('PR-tampon'!$E542,COLUMN(REFERENCEMENT_ACCESSOIRES[[#Headers],[TC/TNC
dans le domaine d''emploi visé]])))))</f>
        <v/>
      </c>
      <c r="J576" s="30" t="str">
        <f ca="1">IF('PR-tampon'!E542="","",IF('PR-tampon'!E542=0,"",INDIRECT(NOM_FR_ACCESSOIRES&amp;ADDRESS('PR-tampon'!$E542,COLUMN(REFERENCEMENT_ACCESSOIRES[[#Headers],[TYPE DE POSE]])))))</f>
        <v/>
      </c>
      <c r="K576" s="30" t="str">
        <f ca="1">IF('PR-tampon'!E542="","",IF('PR-tampon'!E542=0,"",IF(INDIRECT(NOM_FR_ACCESSOIRES&amp;ADDRESS('PR-tampon'!$E542,COLUMN(REFERENCEMENT_ACCESSOIRES[[#Headers],[OBSERVATIONS SUR DOMAINE D''EMPLOI]])))=0,"",INDIRECT(NOM_FR_ACCESSOIRES&amp;ADDRESS('PR-tampon'!$E542,COLUMN(REFERENCEMENT_ACCESSOIRES[[#Headers],[OBSERVATIONS SUR DOMAINE D''EMPLOI]]))))))</f>
        <v/>
      </c>
      <c r="L576" s="30" t="str">
        <f ca="1">IF('PR-tampon'!$E542="","",IF('PR-tampon'!$E542=0,"",INDIRECT(NOM_FR_ACCESSOIRES&amp;ADDRESS('PR-tampon'!$E542,COLUMN(REFERENCEMENT_ACCESSOIRES[[#Headers],[REVETEMENT VISE]])))))</f>
        <v/>
      </c>
      <c r="M576" s="30" t="str">
        <f ca="1">IF('PR-tampon'!$E542="","",IF('PR-tampon'!$E542=0,"",IF(INDIRECT(NOM_FR_ACCESSOIRES&amp;ADDRESS('PR-tampon'!$E542,COLUMN(REFERENCEMENT_ACCESSOIRES[[#Headers],[PRODUITS D''ETANCHEITE]])))=0,"",INDIRECT(NOM_FR_ACCESSOIRES&amp;ADDRESS('PR-tampon'!$E542,COLUMN(REFERENCEMENT_ACCESSOIRES[[#Headers],[PRODUITS D''ETANCHEITE]]))))))</f>
        <v/>
      </c>
      <c r="N576" s="30" t="str">
        <f ca="1">IF('PR-tampon'!$E542="","",IF('PR-tampon'!$E542=0,"",INDIRECT(NOM_FR_ACCESSOIRES&amp;ADDRESS('PR-tampon'!$E542,COLUMN(REFERENCEMENT_ACCESSOIRES[[#Headers],[CHAPE OU MORTIER VISE]])))))</f>
        <v/>
      </c>
      <c r="O576" s="30" t="str">
        <f ca="1">IF('PR-tampon'!$E542="","",IF('PR-tampon'!$E542=0,"",IF(INDIRECT(NOM_FR_ACCESSOIRES&amp;ADDRESS('PR-tampon'!$E542,COLUMN(REFERENCEMENT_ACCESSOIRES[[#Headers],[RESULTAT TYPE ISOLANT]])))=0,"",INDIRECT(NOM_FR_ACCESSOIRES&amp;ADDRESS('PR-tampon'!$E542,COLUMN(REFERENCEMENT_ACCESSOIRES[[#Headers],[RESULTAT TYPE ISOLANT]]))))))</f>
        <v/>
      </c>
    </row>
    <row r="577" spans="2:15" ht="70.150000000000006" customHeight="1" x14ac:dyDescent="0.25">
      <c r="B577" s="8" t="str">
        <f ca="1">IF('PR-tampon'!E543="","",IF('PR-tampon'!E543=0,"",INDIRECT(NOM_FR_ACCESSOIRES&amp;ADDRESS('PR-tampon'!$E543,COLUMN(REFERENCEMENT_ACCESSOIRES[[#Headers],[DATE REFERENCEMENT]])))))</f>
        <v/>
      </c>
      <c r="C577" s="2" t="str">
        <f ca="1">IF('PR-tampon'!E543="","",IF('PR-tampon'!E543=0,"",INDIRECT(NOM_FR_ACCESSOIRES&amp;ADDRESS('PR-tampon'!$E543,COLUMN(REFERENCEMENT_ACCESSOIRES[[#Headers],[TYPE DE PROCEDE]])))))</f>
        <v/>
      </c>
      <c r="D577" s="2" t="str">
        <f ca="1">IF('PR-tampon'!E543="","",IF('PR-tampon'!E543=0,"",INDIRECT(NOM_FR_ACCESSOIRES&amp;ADDRESS('PR-tampon'!$E543,COLUMN(REFERENCEMENT_ACCESSOIRES[[#Headers],[NOM COMMERCIAL DU PROCEDE]])))))</f>
        <v/>
      </c>
      <c r="E577" s="2" t="str">
        <f ca="1">IF('PR-tampon'!E543="","",IF('PR-tampon'!E543=0,"",INDIRECT(NOM_FR_ACCESSOIRES&amp;ADDRESS('PR-tampon'!$E543,COLUMN(REFERENCEMENT_ACCESSOIRES[[#Headers],[FABRICANT/TITULAIRE]])))))</f>
        <v/>
      </c>
      <c r="F577" s="2" t="str">
        <f ca="1">IF('PR-tampon'!E543="","",IF('PR-tampon'!E543=0,"",INDIRECT(NOM_FR_ACCESSOIRES&amp;ADDRESS('PR-tampon'!$E543,COLUMN(REFERENCEMENT_ACCESSOIRES[[#Headers],[TYPE DE DOCUMENT DE REFERENCE]])))))</f>
        <v/>
      </c>
      <c r="G577" s="2" t="str">
        <f ca="1">IF('PR-tampon'!E543="","",IF('PR-tampon'!E543=0,"",INDIRECT(NOM_FR_ACCESSOIRES&amp;ADDRESS('PR-tampon'!$E543,COLUMN(REFERENCEMENT_ACCESSOIRES[[#Headers],[REF]])))))</f>
        <v/>
      </c>
      <c r="H577" s="8" t="str">
        <f ca="1">IF('PR-tampon'!E543="","",IF('PR-tampon'!E543=0,"",INDIRECT(NOM_FR_ACCESSOIRES&amp;ADDRESS('PR-tampon'!$E543,COLUMN(REFERENCEMENT_ACCESSOIRES[[#Headers],[AVIS LIMITE AU]])))))</f>
        <v/>
      </c>
      <c r="I577" s="8" t="str">
        <f ca="1">IF('PR-tampon'!E543="","",IF('PR-tampon'!E543=0,"",INDIRECT(NOM_FR_ACCESSOIRES&amp;ADDRESS('PR-tampon'!$E543,COLUMN(REFERENCEMENT_ACCESSOIRES[[#Headers],[TC/TNC
dans le domaine d''emploi visé]])))))</f>
        <v/>
      </c>
      <c r="J577" s="30" t="str">
        <f ca="1">IF('PR-tampon'!E543="","",IF('PR-tampon'!E543=0,"",INDIRECT(NOM_FR_ACCESSOIRES&amp;ADDRESS('PR-tampon'!$E543,COLUMN(REFERENCEMENT_ACCESSOIRES[[#Headers],[TYPE DE POSE]])))))</f>
        <v/>
      </c>
      <c r="K577" s="30" t="str">
        <f ca="1">IF('PR-tampon'!E543="","",IF('PR-tampon'!E543=0,"",IF(INDIRECT(NOM_FR_ACCESSOIRES&amp;ADDRESS('PR-tampon'!$E543,COLUMN(REFERENCEMENT_ACCESSOIRES[[#Headers],[OBSERVATIONS SUR DOMAINE D''EMPLOI]])))=0,"",INDIRECT(NOM_FR_ACCESSOIRES&amp;ADDRESS('PR-tampon'!$E543,COLUMN(REFERENCEMENT_ACCESSOIRES[[#Headers],[OBSERVATIONS SUR DOMAINE D''EMPLOI]]))))))</f>
        <v/>
      </c>
      <c r="L577" s="30" t="str">
        <f ca="1">IF('PR-tampon'!$E543="","",IF('PR-tampon'!$E543=0,"",INDIRECT(NOM_FR_ACCESSOIRES&amp;ADDRESS('PR-tampon'!$E543,COLUMN(REFERENCEMENT_ACCESSOIRES[[#Headers],[REVETEMENT VISE]])))))</f>
        <v/>
      </c>
      <c r="M577" s="30" t="str">
        <f ca="1">IF('PR-tampon'!$E543="","",IF('PR-tampon'!$E543=0,"",IF(INDIRECT(NOM_FR_ACCESSOIRES&amp;ADDRESS('PR-tampon'!$E543,COLUMN(REFERENCEMENT_ACCESSOIRES[[#Headers],[PRODUITS D''ETANCHEITE]])))=0,"",INDIRECT(NOM_FR_ACCESSOIRES&amp;ADDRESS('PR-tampon'!$E543,COLUMN(REFERENCEMENT_ACCESSOIRES[[#Headers],[PRODUITS D''ETANCHEITE]]))))))</f>
        <v/>
      </c>
      <c r="N577" s="30" t="str">
        <f ca="1">IF('PR-tampon'!$E543="","",IF('PR-tampon'!$E543=0,"",INDIRECT(NOM_FR_ACCESSOIRES&amp;ADDRESS('PR-tampon'!$E543,COLUMN(REFERENCEMENT_ACCESSOIRES[[#Headers],[CHAPE OU MORTIER VISE]])))))</f>
        <v/>
      </c>
      <c r="O577" s="30" t="str">
        <f ca="1">IF('PR-tampon'!$E543="","",IF('PR-tampon'!$E543=0,"",IF(INDIRECT(NOM_FR_ACCESSOIRES&amp;ADDRESS('PR-tampon'!$E543,COLUMN(REFERENCEMENT_ACCESSOIRES[[#Headers],[RESULTAT TYPE ISOLANT]])))=0,"",INDIRECT(NOM_FR_ACCESSOIRES&amp;ADDRESS('PR-tampon'!$E543,COLUMN(REFERENCEMENT_ACCESSOIRES[[#Headers],[RESULTAT TYPE ISOLANT]]))))))</f>
        <v/>
      </c>
    </row>
    <row r="578" spans="2:15" ht="70.150000000000006" customHeight="1" x14ac:dyDescent="0.25">
      <c r="B578" s="8" t="str">
        <f ca="1">IF('PR-tampon'!E544="","",IF('PR-tampon'!E544=0,"",INDIRECT(NOM_FR_ACCESSOIRES&amp;ADDRESS('PR-tampon'!$E544,COLUMN(REFERENCEMENT_ACCESSOIRES[[#Headers],[DATE REFERENCEMENT]])))))</f>
        <v/>
      </c>
      <c r="C578" s="2" t="str">
        <f ca="1">IF('PR-tampon'!E544="","",IF('PR-tampon'!E544=0,"",INDIRECT(NOM_FR_ACCESSOIRES&amp;ADDRESS('PR-tampon'!$E544,COLUMN(REFERENCEMENT_ACCESSOIRES[[#Headers],[TYPE DE PROCEDE]])))))</f>
        <v/>
      </c>
      <c r="D578" s="2" t="str">
        <f ca="1">IF('PR-tampon'!E544="","",IF('PR-tampon'!E544=0,"",INDIRECT(NOM_FR_ACCESSOIRES&amp;ADDRESS('PR-tampon'!$E544,COLUMN(REFERENCEMENT_ACCESSOIRES[[#Headers],[NOM COMMERCIAL DU PROCEDE]])))))</f>
        <v/>
      </c>
      <c r="E578" s="2" t="str">
        <f ca="1">IF('PR-tampon'!E544="","",IF('PR-tampon'!E544=0,"",INDIRECT(NOM_FR_ACCESSOIRES&amp;ADDRESS('PR-tampon'!$E544,COLUMN(REFERENCEMENT_ACCESSOIRES[[#Headers],[FABRICANT/TITULAIRE]])))))</f>
        <v/>
      </c>
      <c r="F578" s="2" t="str">
        <f ca="1">IF('PR-tampon'!E544="","",IF('PR-tampon'!E544=0,"",INDIRECT(NOM_FR_ACCESSOIRES&amp;ADDRESS('PR-tampon'!$E544,COLUMN(REFERENCEMENT_ACCESSOIRES[[#Headers],[TYPE DE DOCUMENT DE REFERENCE]])))))</f>
        <v/>
      </c>
      <c r="G578" s="2" t="str">
        <f ca="1">IF('PR-tampon'!E544="","",IF('PR-tampon'!E544=0,"",INDIRECT(NOM_FR_ACCESSOIRES&amp;ADDRESS('PR-tampon'!$E544,COLUMN(REFERENCEMENT_ACCESSOIRES[[#Headers],[REF]])))))</f>
        <v/>
      </c>
      <c r="H578" s="8" t="str">
        <f ca="1">IF('PR-tampon'!E544="","",IF('PR-tampon'!E544=0,"",INDIRECT(NOM_FR_ACCESSOIRES&amp;ADDRESS('PR-tampon'!$E544,COLUMN(REFERENCEMENT_ACCESSOIRES[[#Headers],[AVIS LIMITE AU]])))))</f>
        <v/>
      </c>
      <c r="I578" s="8" t="str">
        <f ca="1">IF('PR-tampon'!E544="","",IF('PR-tampon'!E544=0,"",INDIRECT(NOM_FR_ACCESSOIRES&amp;ADDRESS('PR-tampon'!$E544,COLUMN(REFERENCEMENT_ACCESSOIRES[[#Headers],[TC/TNC
dans le domaine d''emploi visé]])))))</f>
        <v/>
      </c>
      <c r="J578" s="30" t="str">
        <f ca="1">IF('PR-tampon'!E544="","",IF('PR-tampon'!E544=0,"",INDIRECT(NOM_FR_ACCESSOIRES&amp;ADDRESS('PR-tampon'!$E544,COLUMN(REFERENCEMENT_ACCESSOIRES[[#Headers],[TYPE DE POSE]])))))</f>
        <v/>
      </c>
      <c r="K578" s="30" t="str">
        <f ca="1">IF('PR-tampon'!E544="","",IF('PR-tampon'!E544=0,"",IF(INDIRECT(NOM_FR_ACCESSOIRES&amp;ADDRESS('PR-tampon'!$E544,COLUMN(REFERENCEMENT_ACCESSOIRES[[#Headers],[OBSERVATIONS SUR DOMAINE D''EMPLOI]])))=0,"",INDIRECT(NOM_FR_ACCESSOIRES&amp;ADDRESS('PR-tampon'!$E544,COLUMN(REFERENCEMENT_ACCESSOIRES[[#Headers],[OBSERVATIONS SUR DOMAINE D''EMPLOI]]))))))</f>
        <v/>
      </c>
      <c r="L578" s="30" t="str">
        <f ca="1">IF('PR-tampon'!$E544="","",IF('PR-tampon'!$E544=0,"",INDIRECT(NOM_FR_ACCESSOIRES&amp;ADDRESS('PR-tampon'!$E544,COLUMN(REFERENCEMENT_ACCESSOIRES[[#Headers],[REVETEMENT VISE]])))))</f>
        <v/>
      </c>
      <c r="M578" s="30" t="str">
        <f ca="1">IF('PR-tampon'!$E544="","",IF('PR-tampon'!$E544=0,"",IF(INDIRECT(NOM_FR_ACCESSOIRES&amp;ADDRESS('PR-tampon'!$E544,COLUMN(REFERENCEMENT_ACCESSOIRES[[#Headers],[PRODUITS D''ETANCHEITE]])))=0,"",INDIRECT(NOM_FR_ACCESSOIRES&amp;ADDRESS('PR-tampon'!$E544,COLUMN(REFERENCEMENT_ACCESSOIRES[[#Headers],[PRODUITS D''ETANCHEITE]]))))))</f>
        <v/>
      </c>
      <c r="N578" s="30" t="str">
        <f ca="1">IF('PR-tampon'!$E544="","",IF('PR-tampon'!$E544=0,"",INDIRECT(NOM_FR_ACCESSOIRES&amp;ADDRESS('PR-tampon'!$E544,COLUMN(REFERENCEMENT_ACCESSOIRES[[#Headers],[CHAPE OU MORTIER VISE]])))))</f>
        <v/>
      </c>
      <c r="O578" s="30" t="str">
        <f ca="1">IF('PR-tampon'!$E544="","",IF('PR-tampon'!$E544=0,"",IF(INDIRECT(NOM_FR_ACCESSOIRES&amp;ADDRESS('PR-tampon'!$E544,COLUMN(REFERENCEMENT_ACCESSOIRES[[#Headers],[RESULTAT TYPE ISOLANT]])))=0,"",INDIRECT(NOM_FR_ACCESSOIRES&amp;ADDRESS('PR-tampon'!$E544,COLUMN(REFERENCEMENT_ACCESSOIRES[[#Headers],[RESULTAT TYPE ISOLANT]]))))))</f>
        <v/>
      </c>
    </row>
    <row r="579" spans="2:15" ht="70.150000000000006" customHeight="1" x14ac:dyDescent="0.25">
      <c r="B579" s="8" t="str">
        <f ca="1">IF('PR-tampon'!E545="","",IF('PR-tampon'!E545=0,"",INDIRECT(NOM_FR_ACCESSOIRES&amp;ADDRESS('PR-tampon'!$E545,COLUMN(REFERENCEMENT_ACCESSOIRES[[#Headers],[DATE REFERENCEMENT]])))))</f>
        <v/>
      </c>
      <c r="C579" s="2" t="str">
        <f ca="1">IF('PR-tampon'!E545="","",IF('PR-tampon'!E545=0,"",INDIRECT(NOM_FR_ACCESSOIRES&amp;ADDRESS('PR-tampon'!$E545,COLUMN(REFERENCEMENT_ACCESSOIRES[[#Headers],[TYPE DE PROCEDE]])))))</f>
        <v/>
      </c>
      <c r="D579" s="2" t="str">
        <f ca="1">IF('PR-tampon'!E545="","",IF('PR-tampon'!E545=0,"",INDIRECT(NOM_FR_ACCESSOIRES&amp;ADDRESS('PR-tampon'!$E545,COLUMN(REFERENCEMENT_ACCESSOIRES[[#Headers],[NOM COMMERCIAL DU PROCEDE]])))))</f>
        <v/>
      </c>
      <c r="E579" s="2" t="str">
        <f ca="1">IF('PR-tampon'!E545="","",IF('PR-tampon'!E545=0,"",INDIRECT(NOM_FR_ACCESSOIRES&amp;ADDRESS('PR-tampon'!$E545,COLUMN(REFERENCEMENT_ACCESSOIRES[[#Headers],[FABRICANT/TITULAIRE]])))))</f>
        <v/>
      </c>
      <c r="F579" s="2" t="str">
        <f ca="1">IF('PR-tampon'!E545="","",IF('PR-tampon'!E545=0,"",INDIRECT(NOM_FR_ACCESSOIRES&amp;ADDRESS('PR-tampon'!$E545,COLUMN(REFERENCEMENT_ACCESSOIRES[[#Headers],[TYPE DE DOCUMENT DE REFERENCE]])))))</f>
        <v/>
      </c>
      <c r="G579" s="2" t="str">
        <f ca="1">IF('PR-tampon'!E545="","",IF('PR-tampon'!E545=0,"",INDIRECT(NOM_FR_ACCESSOIRES&amp;ADDRESS('PR-tampon'!$E545,COLUMN(REFERENCEMENT_ACCESSOIRES[[#Headers],[REF]])))))</f>
        <v/>
      </c>
      <c r="H579" s="8" t="str">
        <f ca="1">IF('PR-tampon'!E545="","",IF('PR-tampon'!E545=0,"",INDIRECT(NOM_FR_ACCESSOIRES&amp;ADDRESS('PR-tampon'!$E545,COLUMN(REFERENCEMENT_ACCESSOIRES[[#Headers],[AVIS LIMITE AU]])))))</f>
        <v/>
      </c>
      <c r="I579" s="8" t="str">
        <f ca="1">IF('PR-tampon'!E545="","",IF('PR-tampon'!E545=0,"",INDIRECT(NOM_FR_ACCESSOIRES&amp;ADDRESS('PR-tampon'!$E545,COLUMN(REFERENCEMENT_ACCESSOIRES[[#Headers],[TC/TNC
dans le domaine d''emploi visé]])))))</f>
        <v/>
      </c>
      <c r="J579" s="30" t="str">
        <f ca="1">IF('PR-tampon'!E545="","",IF('PR-tampon'!E545=0,"",INDIRECT(NOM_FR_ACCESSOIRES&amp;ADDRESS('PR-tampon'!$E545,COLUMN(REFERENCEMENT_ACCESSOIRES[[#Headers],[TYPE DE POSE]])))))</f>
        <v/>
      </c>
      <c r="K579" s="30" t="str">
        <f ca="1">IF('PR-tampon'!E545="","",IF('PR-tampon'!E545=0,"",IF(INDIRECT(NOM_FR_ACCESSOIRES&amp;ADDRESS('PR-tampon'!$E545,COLUMN(REFERENCEMENT_ACCESSOIRES[[#Headers],[OBSERVATIONS SUR DOMAINE D''EMPLOI]])))=0,"",INDIRECT(NOM_FR_ACCESSOIRES&amp;ADDRESS('PR-tampon'!$E545,COLUMN(REFERENCEMENT_ACCESSOIRES[[#Headers],[OBSERVATIONS SUR DOMAINE D''EMPLOI]]))))))</f>
        <v/>
      </c>
      <c r="L579" s="30" t="str">
        <f ca="1">IF('PR-tampon'!$E545="","",IF('PR-tampon'!$E545=0,"",INDIRECT(NOM_FR_ACCESSOIRES&amp;ADDRESS('PR-tampon'!$E545,COLUMN(REFERENCEMENT_ACCESSOIRES[[#Headers],[REVETEMENT VISE]])))))</f>
        <v/>
      </c>
      <c r="M579" s="30" t="str">
        <f ca="1">IF('PR-tampon'!$E545="","",IF('PR-tampon'!$E545=0,"",IF(INDIRECT(NOM_FR_ACCESSOIRES&amp;ADDRESS('PR-tampon'!$E545,COLUMN(REFERENCEMENT_ACCESSOIRES[[#Headers],[PRODUITS D''ETANCHEITE]])))=0,"",INDIRECT(NOM_FR_ACCESSOIRES&amp;ADDRESS('PR-tampon'!$E545,COLUMN(REFERENCEMENT_ACCESSOIRES[[#Headers],[PRODUITS D''ETANCHEITE]]))))))</f>
        <v/>
      </c>
      <c r="N579" s="30" t="str">
        <f ca="1">IF('PR-tampon'!$E545="","",IF('PR-tampon'!$E545=0,"",INDIRECT(NOM_FR_ACCESSOIRES&amp;ADDRESS('PR-tampon'!$E545,COLUMN(REFERENCEMENT_ACCESSOIRES[[#Headers],[CHAPE OU MORTIER VISE]])))))</f>
        <v/>
      </c>
      <c r="O579" s="30" t="str">
        <f ca="1">IF('PR-tampon'!$E545="","",IF('PR-tampon'!$E545=0,"",IF(INDIRECT(NOM_FR_ACCESSOIRES&amp;ADDRESS('PR-tampon'!$E545,COLUMN(REFERENCEMENT_ACCESSOIRES[[#Headers],[RESULTAT TYPE ISOLANT]])))=0,"",INDIRECT(NOM_FR_ACCESSOIRES&amp;ADDRESS('PR-tampon'!$E545,COLUMN(REFERENCEMENT_ACCESSOIRES[[#Headers],[RESULTAT TYPE ISOLANT]]))))))</f>
        <v/>
      </c>
    </row>
    <row r="580" spans="2:15" ht="70.150000000000006" customHeight="1" x14ac:dyDescent="0.25">
      <c r="B580" s="8" t="str">
        <f ca="1">IF('PR-tampon'!E546="","",IF('PR-tampon'!E546=0,"",INDIRECT(NOM_FR_ACCESSOIRES&amp;ADDRESS('PR-tampon'!$E546,COLUMN(REFERENCEMENT_ACCESSOIRES[[#Headers],[DATE REFERENCEMENT]])))))</f>
        <v/>
      </c>
      <c r="C580" s="2" t="str">
        <f ca="1">IF('PR-tampon'!E546="","",IF('PR-tampon'!E546=0,"",INDIRECT(NOM_FR_ACCESSOIRES&amp;ADDRESS('PR-tampon'!$E546,COLUMN(REFERENCEMENT_ACCESSOIRES[[#Headers],[TYPE DE PROCEDE]])))))</f>
        <v/>
      </c>
      <c r="D580" s="2" t="str">
        <f ca="1">IF('PR-tampon'!E546="","",IF('PR-tampon'!E546=0,"",INDIRECT(NOM_FR_ACCESSOIRES&amp;ADDRESS('PR-tampon'!$E546,COLUMN(REFERENCEMENT_ACCESSOIRES[[#Headers],[NOM COMMERCIAL DU PROCEDE]])))))</f>
        <v/>
      </c>
      <c r="E580" s="2" t="str">
        <f ca="1">IF('PR-tampon'!E546="","",IF('PR-tampon'!E546=0,"",INDIRECT(NOM_FR_ACCESSOIRES&amp;ADDRESS('PR-tampon'!$E546,COLUMN(REFERENCEMENT_ACCESSOIRES[[#Headers],[FABRICANT/TITULAIRE]])))))</f>
        <v/>
      </c>
      <c r="F580" s="2" t="str">
        <f ca="1">IF('PR-tampon'!E546="","",IF('PR-tampon'!E546=0,"",INDIRECT(NOM_FR_ACCESSOIRES&amp;ADDRESS('PR-tampon'!$E546,COLUMN(REFERENCEMENT_ACCESSOIRES[[#Headers],[TYPE DE DOCUMENT DE REFERENCE]])))))</f>
        <v/>
      </c>
      <c r="G580" s="2" t="str">
        <f ca="1">IF('PR-tampon'!E546="","",IF('PR-tampon'!E546=0,"",INDIRECT(NOM_FR_ACCESSOIRES&amp;ADDRESS('PR-tampon'!$E546,COLUMN(REFERENCEMENT_ACCESSOIRES[[#Headers],[REF]])))))</f>
        <v/>
      </c>
      <c r="H580" s="8" t="str">
        <f ca="1">IF('PR-tampon'!E546="","",IF('PR-tampon'!E546=0,"",INDIRECT(NOM_FR_ACCESSOIRES&amp;ADDRESS('PR-tampon'!$E546,COLUMN(REFERENCEMENT_ACCESSOIRES[[#Headers],[AVIS LIMITE AU]])))))</f>
        <v/>
      </c>
      <c r="I580" s="8" t="str">
        <f ca="1">IF('PR-tampon'!E546="","",IF('PR-tampon'!E546=0,"",INDIRECT(NOM_FR_ACCESSOIRES&amp;ADDRESS('PR-tampon'!$E546,COLUMN(REFERENCEMENT_ACCESSOIRES[[#Headers],[TC/TNC
dans le domaine d''emploi visé]])))))</f>
        <v/>
      </c>
      <c r="J580" s="30" t="str">
        <f ca="1">IF('PR-tampon'!E546="","",IF('PR-tampon'!E546=0,"",INDIRECT(NOM_FR_ACCESSOIRES&amp;ADDRESS('PR-tampon'!$E546,COLUMN(REFERENCEMENT_ACCESSOIRES[[#Headers],[TYPE DE POSE]])))))</f>
        <v/>
      </c>
      <c r="K580" s="30" t="str">
        <f ca="1">IF('PR-tampon'!E546="","",IF('PR-tampon'!E546=0,"",IF(INDIRECT(NOM_FR_ACCESSOIRES&amp;ADDRESS('PR-tampon'!$E546,COLUMN(REFERENCEMENT_ACCESSOIRES[[#Headers],[OBSERVATIONS SUR DOMAINE D''EMPLOI]])))=0,"",INDIRECT(NOM_FR_ACCESSOIRES&amp;ADDRESS('PR-tampon'!$E546,COLUMN(REFERENCEMENT_ACCESSOIRES[[#Headers],[OBSERVATIONS SUR DOMAINE D''EMPLOI]]))))))</f>
        <v/>
      </c>
      <c r="L580" s="30" t="str">
        <f ca="1">IF('PR-tampon'!$E546="","",IF('PR-tampon'!$E546=0,"",INDIRECT(NOM_FR_ACCESSOIRES&amp;ADDRESS('PR-tampon'!$E546,COLUMN(REFERENCEMENT_ACCESSOIRES[[#Headers],[REVETEMENT VISE]])))))</f>
        <v/>
      </c>
      <c r="M580" s="30" t="str">
        <f ca="1">IF('PR-tampon'!$E546="","",IF('PR-tampon'!$E546=0,"",IF(INDIRECT(NOM_FR_ACCESSOIRES&amp;ADDRESS('PR-tampon'!$E546,COLUMN(REFERENCEMENT_ACCESSOIRES[[#Headers],[PRODUITS D''ETANCHEITE]])))=0,"",INDIRECT(NOM_FR_ACCESSOIRES&amp;ADDRESS('PR-tampon'!$E546,COLUMN(REFERENCEMENT_ACCESSOIRES[[#Headers],[PRODUITS D''ETANCHEITE]]))))))</f>
        <v/>
      </c>
      <c r="N580" s="30" t="str">
        <f ca="1">IF('PR-tampon'!$E546="","",IF('PR-tampon'!$E546=0,"",INDIRECT(NOM_FR_ACCESSOIRES&amp;ADDRESS('PR-tampon'!$E546,COLUMN(REFERENCEMENT_ACCESSOIRES[[#Headers],[CHAPE OU MORTIER VISE]])))))</f>
        <v/>
      </c>
      <c r="O580" s="30" t="str">
        <f ca="1">IF('PR-tampon'!$E546="","",IF('PR-tampon'!$E546=0,"",IF(INDIRECT(NOM_FR_ACCESSOIRES&amp;ADDRESS('PR-tampon'!$E546,COLUMN(REFERENCEMENT_ACCESSOIRES[[#Headers],[RESULTAT TYPE ISOLANT]])))=0,"",INDIRECT(NOM_FR_ACCESSOIRES&amp;ADDRESS('PR-tampon'!$E546,COLUMN(REFERENCEMENT_ACCESSOIRES[[#Headers],[RESULTAT TYPE ISOLANT]]))))))</f>
        <v/>
      </c>
    </row>
    <row r="581" spans="2:15" ht="70.150000000000006" customHeight="1" x14ac:dyDescent="0.25">
      <c r="B581" s="8" t="str">
        <f ca="1">IF('PR-tampon'!E547="","",IF('PR-tampon'!E547=0,"",INDIRECT(NOM_FR_ACCESSOIRES&amp;ADDRESS('PR-tampon'!$E547,COLUMN(REFERENCEMENT_ACCESSOIRES[[#Headers],[DATE REFERENCEMENT]])))))</f>
        <v/>
      </c>
      <c r="C581" s="2" t="str">
        <f ca="1">IF('PR-tampon'!E547="","",IF('PR-tampon'!E547=0,"",INDIRECT(NOM_FR_ACCESSOIRES&amp;ADDRESS('PR-tampon'!$E547,COLUMN(REFERENCEMENT_ACCESSOIRES[[#Headers],[TYPE DE PROCEDE]])))))</f>
        <v/>
      </c>
      <c r="D581" s="2" t="str">
        <f ca="1">IF('PR-tampon'!E547="","",IF('PR-tampon'!E547=0,"",INDIRECT(NOM_FR_ACCESSOIRES&amp;ADDRESS('PR-tampon'!$E547,COLUMN(REFERENCEMENT_ACCESSOIRES[[#Headers],[NOM COMMERCIAL DU PROCEDE]])))))</f>
        <v/>
      </c>
      <c r="E581" s="2" t="str">
        <f ca="1">IF('PR-tampon'!E547="","",IF('PR-tampon'!E547=0,"",INDIRECT(NOM_FR_ACCESSOIRES&amp;ADDRESS('PR-tampon'!$E547,COLUMN(REFERENCEMENT_ACCESSOIRES[[#Headers],[FABRICANT/TITULAIRE]])))))</f>
        <v/>
      </c>
      <c r="F581" s="2" t="str">
        <f ca="1">IF('PR-tampon'!E547="","",IF('PR-tampon'!E547=0,"",INDIRECT(NOM_FR_ACCESSOIRES&amp;ADDRESS('PR-tampon'!$E547,COLUMN(REFERENCEMENT_ACCESSOIRES[[#Headers],[TYPE DE DOCUMENT DE REFERENCE]])))))</f>
        <v/>
      </c>
      <c r="G581" s="2" t="str">
        <f ca="1">IF('PR-tampon'!E547="","",IF('PR-tampon'!E547=0,"",INDIRECT(NOM_FR_ACCESSOIRES&amp;ADDRESS('PR-tampon'!$E547,COLUMN(REFERENCEMENT_ACCESSOIRES[[#Headers],[REF]])))))</f>
        <v/>
      </c>
      <c r="H581" s="8" t="str">
        <f ca="1">IF('PR-tampon'!E547="","",IF('PR-tampon'!E547=0,"",INDIRECT(NOM_FR_ACCESSOIRES&amp;ADDRESS('PR-tampon'!$E547,COLUMN(REFERENCEMENT_ACCESSOIRES[[#Headers],[AVIS LIMITE AU]])))))</f>
        <v/>
      </c>
      <c r="I581" s="8" t="str">
        <f ca="1">IF('PR-tampon'!E547="","",IF('PR-tampon'!E547=0,"",INDIRECT(NOM_FR_ACCESSOIRES&amp;ADDRESS('PR-tampon'!$E547,COLUMN(REFERENCEMENT_ACCESSOIRES[[#Headers],[TC/TNC
dans le domaine d''emploi visé]])))))</f>
        <v/>
      </c>
      <c r="J581" s="30" t="str">
        <f ca="1">IF('PR-tampon'!E547="","",IF('PR-tampon'!E547=0,"",INDIRECT(NOM_FR_ACCESSOIRES&amp;ADDRESS('PR-tampon'!$E547,COLUMN(REFERENCEMENT_ACCESSOIRES[[#Headers],[TYPE DE POSE]])))))</f>
        <v/>
      </c>
      <c r="K581" s="30" t="str">
        <f ca="1">IF('PR-tampon'!E547="","",IF('PR-tampon'!E547=0,"",IF(INDIRECT(NOM_FR_ACCESSOIRES&amp;ADDRESS('PR-tampon'!$E547,COLUMN(REFERENCEMENT_ACCESSOIRES[[#Headers],[OBSERVATIONS SUR DOMAINE D''EMPLOI]])))=0,"",INDIRECT(NOM_FR_ACCESSOIRES&amp;ADDRESS('PR-tampon'!$E547,COLUMN(REFERENCEMENT_ACCESSOIRES[[#Headers],[OBSERVATIONS SUR DOMAINE D''EMPLOI]]))))))</f>
        <v/>
      </c>
      <c r="L581" s="30" t="str">
        <f ca="1">IF('PR-tampon'!$E547="","",IF('PR-tampon'!$E547=0,"",INDIRECT(NOM_FR_ACCESSOIRES&amp;ADDRESS('PR-tampon'!$E547,COLUMN(REFERENCEMENT_ACCESSOIRES[[#Headers],[REVETEMENT VISE]])))))</f>
        <v/>
      </c>
      <c r="M581" s="30" t="str">
        <f ca="1">IF('PR-tampon'!$E547="","",IF('PR-tampon'!$E547=0,"",IF(INDIRECT(NOM_FR_ACCESSOIRES&amp;ADDRESS('PR-tampon'!$E547,COLUMN(REFERENCEMENT_ACCESSOIRES[[#Headers],[PRODUITS D''ETANCHEITE]])))=0,"",INDIRECT(NOM_FR_ACCESSOIRES&amp;ADDRESS('PR-tampon'!$E547,COLUMN(REFERENCEMENT_ACCESSOIRES[[#Headers],[PRODUITS D''ETANCHEITE]]))))))</f>
        <v/>
      </c>
      <c r="N581" s="30" t="str">
        <f ca="1">IF('PR-tampon'!$E547="","",IF('PR-tampon'!$E547=0,"",INDIRECT(NOM_FR_ACCESSOIRES&amp;ADDRESS('PR-tampon'!$E547,COLUMN(REFERENCEMENT_ACCESSOIRES[[#Headers],[CHAPE OU MORTIER VISE]])))))</f>
        <v/>
      </c>
      <c r="O581" s="30" t="str">
        <f ca="1">IF('PR-tampon'!$E547="","",IF('PR-tampon'!$E547=0,"",IF(INDIRECT(NOM_FR_ACCESSOIRES&amp;ADDRESS('PR-tampon'!$E547,COLUMN(REFERENCEMENT_ACCESSOIRES[[#Headers],[RESULTAT TYPE ISOLANT]])))=0,"",INDIRECT(NOM_FR_ACCESSOIRES&amp;ADDRESS('PR-tampon'!$E547,COLUMN(REFERENCEMENT_ACCESSOIRES[[#Headers],[RESULTAT TYPE ISOLANT]]))))))</f>
        <v/>
      </c>
    </row>
    <row r="582" spans="2:15" ht="70.150000000000006" customHeight="1" x14ac:dyDescent="0.25">
      <c r="B582" s="8" t="str">
        <f ca="1">IF('PR-tampon'!E548="","",IF('PR-tampon'!E548=0,"",INDIRECT(NOM_FR_ACCESSOIRES&amp;ADDRESS('PR-tampon'!$E548,COLUMN(REFERENCEMENT_ACCESSOIRES[[#Headers],[DATE REFERENCEMENT]])))))</f>
        <v/>
      </c>
      <c r="C582" s="2" t="str">
        <f ca="1">IF('PR-tampon'!E548="","",IF('PR-tampon'!E548=0,"",INDIRECT(NOM_FR_ACCESSOIRES&amp;ADDRESS('PR-tampon'!$E548,COLUMN(REFERENCEMENT_ACCESSOIRES[[#Headers],[TYPE DE PROCEDE]])))))</f>
        <v/>
      </c>
      <c r="D582" s="2" t="str">
        <f ca="1">IF('PR-tampon'!E548="","",IF('PR-tampon'!E548=0,"",INDIRECT(NOM_FR_ACCESSOIRES&amp;ADDRESS('PR-tampon'!$E548,COLUMN(REFERENCEMENT_ACCESSOIRES[[#Headers],[NOM COMMERCIAL DU PROCEDE]])))))</f>
        <v/>
      </c>
      <c r="E582" s="2" t="str">
        <f ca="1">IF('PR-tampon'!E548="","",IF('PR-tampon'!E548=0,"",INDIRECT(NOM_FR_ACCESSOIRES&amp;ADDRESS('PR-tampon'!$E548,COLUMN(REFERENCEMENT_ACCESSOIRES[[#Headers],[FABRICANT/TITULAIRE]])))))</f>
        <v/>
      </c>
      <c r="F582" s="2" t="str">
        <f ca="1">IF('PR-tampon'!E548="","",IF('PR-tampon'!E548=0,"",INDIRECT(NOM_FR_ACCESSOIRES&amp;ADDRESS('PR-tampon'!$E548,COLUMN(REFERENCEMENT_ACCESSOIRES[[#Headers],[TYPE DE DOCUMENT DE REFERENCE]])))))</f>
        <v/>
      </c>
      <c r="G582" s="2" t="str">
        <f ca="1">IF('PR-tampon'!E548="","",IF('PR-tampon'!E548=0,"",INDIRECT(NOM_FR_ACCESSOIRES&amp;ADDRESS('PR-tampon'!$E548,COLUMN(REFERENCEMENT_ACCESSOIRES[[#Headers],[REF]])))))</f>
        <v/>
      </c>
      <c r="H582" s="8" t="str">
        <f ca="1">IF('PR-tampon'!E548="","",IF('PR-tampon'!E548=0,"",INDIRECT(NOM_FR_ACCESSOIRES&amp;ADDRESS('PR-tampon'!$E548,COLUMN(REFERENCEMENT_ACCESSOIRES[[#Headers],[AVIS LIMITE AU]])))))</f>
        <v/>
      </c>
      <c r="I582" s="8" t="str">
        <f ca="1">IF('PR-tampon'!E548="","",IF('PR-tampon'!E548=0,"",INDIRECT(NOM_FR_ACCESSOIRES&amp;ADDRESS('PR-tampon'!$E548,COLUMN(REFERENCEMENT_ACCESSOIRES[[#Headers],[TC/TNC
dans le domaine d''emploi visé]])))))</f>
        <v/>
      </c>
      <c r="J582" s="30" t="str">
        <f ca="1">IF('PR-tampon'!E548="","",IF('PR-tampon'!E548=0,"",INDIRECT(NOM_FR_ACCESSOIRES&amp;ADDRESS('PR-tampon'!$E548,COLUMN(REFERENCEMENT_ACCESSOIRES[[#Headers],[TYPE DE POSE]])))))</f>
        <v/>
      </c>
      <c r="K582" s="30" t="str">
        <f ca="1">IF('PR-tampon'!E548="","",IF('PR-tampon'!E548=0,"",IF(INDIRECT(NOM_FR_ACCESSOIRES&amp;ADDRESS('PR-tampon'!$E548,COLUMN(REFERENCEMENT_ACCESSOIRES[[#Headers],[OBSERVATIONS SUR DOMAINE D''EMPLOI]])))=0,"",INDIRECT(NOM_FR_ACCESSOIRES&amp;ADDRESS('PR-tampon'!$E548,COLUMN(REFERENCEMENT_ACCESSOIRES[[#Headers],[OBSERVATIONS SUR DOMAINE D''EMPLOI]]))))))</f>
        <v/>
      </c>
      <c r="L582" s="30" t="str">
        <f ca="1">IF('PR-tampon'!$E548="","",IF('PR-tampon'!$E548=0,"",INDIRECT(NOM_FR_ACCESSOIRES&amp;ADDRESS('PR-tampon'!$E548,COLUMN(REFERENCEMENT_ACCESSOIRES[[#Headers],[REVETEMENT VISE]])))))</f>
        <v/>
      </c>
      <c r="M582" s="30" t="str">
        <f ca="1">IF('PR-tampon'!$E548="","",IF('PR-tampon'!$E548=0,"",IF(INDIRECT(NOM_FR_ACCESSOIRES&amp;ADDRESS('PR-tampon'!$E548,COLUMN(REFERENCEMENT_ACCESSOIRES[[#Headers],[PRODUITS D''ETANCHEITE]])))=0,"",INDIRECT(NOM_FR_ACCESSOIRES&amp;ADDRESS('PR-tampon'!$E548,COLUMN(REFERENCEMENT_ACCESSOIRES[[#Headers],[PRODUITS D''ETANCHEITE]]))))))</f>
        <v/>
      </c>
      <c r="N582" s="30" t="str">
        <f ca="1">IF('PR-tampon'!$E548="","",IF('PR-tampon'!$E548=0,"",INDIRECT(NOM_FR_ACCESSOIRES&amp;ADDRESS('PR-tampon'!$E548,COLUMN(REFERENCEMENT_ACCESSOIRES[[#Headers],[CHAPE OU MORTIER VISE]])))))</f>
        <v/>
      </c>
      <c r="O582" s="30" t="str">
        <f ca="1">IF('PR-tampon'!$E548="","",IF('PR-tampon'!$E548=0,"",IF(INDIRECT(NOM_FR_ACCESSOIRES&amp;ADDRESS('PR-tampon'!$E548,COLUMN(REFERENCEMENT_ACCESSOIRES[[#Headers],[RESULTAT TYPE ISOLANT]])))=0,"",INDIRECT(NOM_FR_ACCESSOIRES&amp;ADDRESS('PR-tampon'!$E548,COLUMN(REFERENCEMENT_ACCESSOIRES[[#Headers],[RESULTAT TYPE ISOLANT]]))))))</f>
        <v/>
      </c>
    </row>
    <row r="583" spans="2:15" ht="70.150000000000006" customHeight="1" x14ac:dyDescent="0.25">
      <c r="B583" s="8" t="str">
        <f ca="1">IF('PR-tampon'!E549="","",IF('PR-tampon'!E549=0,"",INDIRECT(NOM_FR_ACCESSOIRES&amp;ADDRESS('PR-tampon'!$E549,COLUMN(REFERENCEMENT_ACCESSOIRES[[#Headers],[DATE REFERENCEMENT]])))))</f>
        <v/>
      </c>
      <c r="C583" s="2" t="str">
        <f ca="1">IF('PR-tampon'!E549="","",IF('PR-tampon'!E549=0,"",INDIRECT(NOM_FR_ACCESSOIRES&amp;ADDRESS('PR-tampon'!$E549,COLUMN(REFERENCEMENT_ACCESSOIRES[[#Headers],[TYPE DE PROCEDE]])))))</f>
        <v/>
      </c>
      <c r="D583" s="2" t="str">
        <f ca="1">IF('PR-tampon'!E549="","",IF('PR-tampon'!E549=0,"",INDIRECT(NOM_FR_ACCESSOIRES&amp;ADDRESS('PR-tampon'!$E549,COLUMN(REFERENCEMENT_ACCESSOIRES[[#Headers],[NOM COMMERCIAL DU PROCEDE]])))))</f>
        <v/>
      </c>
      <c r="E583" s="2" t="str">
        <f ca="1">IF('PR-tampon'!E549="","",IF('PR-tampon'!E549=0,"",INDIRECT(NOM_FR_ACCESSOIRES&amp;ADDRESS('PR-tampon'!$E549,COLUMN(REFERENCEMENT_ACCESSOIRES[[#Headers],[FABRICANT/TITULAIRE]])))))</f>
        <v/>
      </c>
      <c r="F583" s="2" t="str">
        <f ca="1">IF('PR-tampon'!E549="","",IF('PR-tampon'!E549=0,"",INDIRECT(NOM_FR_ACCESSOIRES&amp;ADDRESS('PR-tampon'!$E549,COLUMN(REFERENCEMENT_ACCESSOIRES[[#Headers],[TYPE DE DOCUMENT DE REFERENCE]])))))</f>
        <v/>
      </c>
      <c r="G583" s="2" t="str">
        <f ca="1">IF('PR-tampon'!E549="","",IF('PR-tampon'!E549=0,"",INDIRECT(NOM_FR_ACCESSOIRES&amp;ADDRESS('PR-tampon'!$E549,COLUMN(REFERENCEMENT_ACCESSOIRES[[#Headers],[REF]])))))</f>
        <v/>
      </c>
      <c r="H583" s="8" t="str">
        <f ca="1">IF('PR-tampon'!E549="","",IF('PR-tampon'!E549=0,"",INDIRECT(NOM_FR_ACCESSOIRES&amp;ADDRESS('PR-tampon'!$E549,COLUMN(REFERENCEMENT_ACCESSOIRES[[#Headers],[AVIS LIMITE AU]])))))</f>
        <v/>
      </c>
      <c r="I583" s="8" t="str">
        <f ca="1">IF('PR-tampon'!E549="","",IF('PR-tampon'!E549=0,"",INDIRECT(NOM_FR_ACCESSOIRES&amp;ADDRESS('PR-tampon'!$E549,COLUMN(REFERENCEMENT_ACCESSOIRES[[#Headers],[TC/TNC
dans le domaine d''emploi visé]])))))</f>
        <v/>
      </c>
      <c r="J583" s="30" t="str">
        <f ca="1">IF('PR-tampon'!E549="","",IF('PR-tampon'!E549=0,"",INDIRECT(NOM_FR_ACCESSOIRES&amp;ADDRESS('PR-tampon'!$E549,COLUMN(REFERENCEMENT_ACCESSOIRES[[#Headers],[TYPE DE POSE]])))))</f>
        <v/>
      </c>
      <c r="K583" s="30" t="str">
        <f ca="1">IF('PR-tampon'!E549="","",IF('PR-tampon'!E549=0,"",IF(INDIRECT(NOM_FR_ACCESSOIRES&amp;ADDRESS('PR-tampon'!$E549,COLUMN(REFERENCEMENT_ACCESSOIRES[[#Headers],[OBSERVATIONS SUR DOMAINE D''EMPLOI]])))=0,"",INDIRECT(NOM_FR_ACCESSOIRES&amp;ADDRESS('PR-tampon'!$E549,COLUMN(REFERENCEMENT_ACCESSOIRES[[#Headers],[OBSERVATIONS SUR DOMAINE D''EMPLOI]]))))))</f>
        <v/>
      </c>
      <c r="L583" s="30" t="str">
        <f ca="1">IF('PR-tampon'!$E549="","",IF('PR-tampon'!$E549=0,"",INDIRECT(NOM_FR_ACCESSOIRES&amp;ADDRESS('PR-tampon'!$E549,COLUMN(REFERENCEMENT_ACCESSOIRES[[#Headers],[REVETEMENT VISE]])))))</f>
        <v/>
      </c>
      <c r="M583" s="30" t="str">
        <f ca="1">IF('PR-tampon'!$E549="","",IF('PR-tampon'!$E549=0,"",IF(INDIRECT(NOM_FR_ACCESSOIRES&amp;ADDRESS('PR-tampon'!$E549,COLUMN(REFERENCEMENT_ACCESSOIRES[[#Headers],[PRODUITS D''ETANCHEITE]])))=0,"",INDIRECT(NOM_FR_ACCESSOIRES&amp;ADDRESS('PR-tampon'!$E549,COLUMN(REFERENCEMENT_ACCESSOIRES[[#Headers],[PRODUITS D''ETANCHEITE]]))))))</f>
        <v/>
      </c>
      <c r="N583" s="30" t="str">
        <f ca="1">IF('PR-tampon'!$E549="","",IF('PR-tampon'!$E549=0,"",INDIRECT(NOM_FR_ACCESSOIRES&amp;ADDRESS('PR-tampon'!$E549,COLUMN(REFERENCEMENT_ACCESSOIRES[[#Headers],[CHAPE OU MORTIER VISE]])))))</f>
        <v/>
      </c>
      <c r="O583" s="30" t="str">
        <f ca="1">IF('PR-tampon'!$E549="","",IF('PR-tampon'!$E549=0,"",IF(INDIRECT(NOM_FR_ACCESSOIRES&amp;ADDRESS('PR-tampon'!$E549,COLUMN(REFERENCEMENT_ACCESSOIRES[[#Headers],[RESULTAT TYPE ISOLANT]])))=0,"",INDIRECT(NOM_FR_ACCESSOIRES&amp;ADDRESS('PR-tampon'!$E549,COLUMN(REFERENCEMENT_ACCESSOIRES[[#Headers],[RESULTAT TYPE ISOLANT]]))))))</f>
        <v/>
      </c>
    </row>
    <row r="584" spans="2:15" ht="70.150000000000006" customHeight="1" x14ac:dyDescent="0.25">
      <c r="B584" s="8" t="str">
        <f ca="1">IF('PR-tampon'!E550="","",IF('PR-tampon'!E550=0,"",INDIRECT(NOM_FR_ACCESSOIRES&amp;ADDRESS('PR-tampon'!$E550,COLUMN(REFERENCEMENT_ACCESSOIRES[[#Headers],[DATE REFERENCEMENT]])))))</f>
        <v/>
      </c>
      <c r="C584" s="2" t="str">
        <f ca="1">IF('PR-tampon'!E550="","",IF('PR-tampon'!E550=0,"",INDIRECT(NOM_FR_ACCESSOIRES&amp;ADDRESS('PR-tampon'!$E550,COLUMN(REFERENCEMENT_ACCESSOIRES[[#Headers],[TYPE DE PROCEDE]])))))</f>
        <v/>
      </c>
      <c r="D584" s="2" t="str">
        <f ca="1">IF('PR-tampon'!E550="","",IF('PR-tampon'!E550=0,"",INDIRECT(NOM_FR_ACCESSOIRES&amp;ADDRESS('PR-tampon'!$E550,COLUMN(REFERENCEMENT_ACCESSOIRES[[#Headers],[NOM COMMERCIAL DU PROCEDE]])))))</f>
        <v/>
      </c>
      <c r="E584" s="2" t="str">
        <f ca="1">IF('PR-tampon'!E550="","",IF('PR-tampon'!E550=0,"",INDIRECT(NOM_FR_ACCESSOIRES&amp;ADDRESS('PR-tampon'!$E550,COLUMN(REFERENCEMENT_ACCESSOIRES[[#Headers],[FABRICANT/TITULAIRE]])))))</f>
        <v/>
      </c>
      <c r="F584" s="2" t="str">
        <f ca="1">IF('PR-tampon'!E550="","",IF('PR-tampon'!E550=0,"",INDIRECT(NOM_FR_ACCESSOIRES&amp;ADDRESS('PR-tampon'!$E550,COLUMN(REFERENCEMENT_ACCESSOIRES[[#Headers],[TYPE DE DOCUMENT DE REFERENCE]])))))</f>
        <v/>
      </c>
      <c r="G584" s="2" t="str">
        <f ca="1">IF('PR-tampon'!E550="","",IF('PR-tampon'!E550=0,"",INDIRECT(NOM_FR_ACCESSOIRES&amp;ADDRESS('PR-tampon'!$E550,COLUMN(REFERENCEMENT_ACCESSOIRES[[#Headers],[REF]])))))</f>
        <v/>
      </c>
      <c r="H584" s="8" t="str">
        <f ca="1">IF('PR-tampon'!E550="","",IF('PR-tampon'!E550=0,"",INDIRECT(NOM_FR_ACCESSOIRES&amp;ADDRESS('PR-tampon'!$E550,COLUMN(REFERENCEMENT_ACCESSOIRES[[#Headers],[AVIS LIMITE AU]])))))</f>
        <v/>
      </c>
      <c r="I584" s="8" t="str">
        <f ca="1">IF('PR-tampon'!E550="","",IF('PR-tampon'!E550=0,"",INDIRECT(NOM_FR_ACCESSOIRES&amp;ADDRESS('PR-tampon'!$E550,COLUMN(REFERENCEMENT_ACCESSOIRES[[#Headers],[TC/TNC
dans le domaine d''emploi visé]])))))</f>
        <v/>
      </c>
      <c r="J584" s="30" t="str">
        <f ca="1">IF('PR-tampon'!E550="","",IF('PR-tampon'!E550=0,"",INDIRECT(NOM_FR_ACCESSOIRES&amp;ADDRESS('PR-tampon'!$E550,COLUMN(REFERENCEMENT_ACCESSOIRES[[#Headers],[TYPE DE POSE]])))))</f>
        <v/>
      </c>
      <c r="K584" s="30" t="str">
        <f ca="1">IF('PR-tampon'!E550="","",IF('PR-tampon'!E550=0,"",IF(INDIRECT(NOM_FR_ACCESSOIRES&amp;ADDRESS('PR-tampon'!$E550,COLUMN(REFERENCEMENT_ACCESSOIRES[[#Headers],[OBSERVATIONS SUR DOMAINE D''EMPLOI]])))=0,"",INDIRECT(NOM_FR_ACCESSOIRES&amp;ADDRESS('PR-tampon'!$E550,COLUMN(REFERENCEMENT_ACCESSOIRES[[#Headers],[OBSERVATIONS SUR DOMAINE D''EMPLOI]]))))))</f>
        <v/>
      </c>
      <c r="L584" s="30" t="str">
        <f ca="1">IF('PR-tampon'!$E550="","",IF('PR-tampon'!$E550=0,"",INDIRECT(NOM_FR_ACCESSOIRES&amp;ADDRESS('PR-tampon'!$E550,COLUMN(REFERENCEMENT_ACCESSOIRES[[#Headers],[REVETEMENT VISE]])))))</f>
        <v/>
      </c>
      <c r="M584" s="30" t="str">
        <f ca="1">IF('PR-tampon'!$E550="","",IF('PR-tampon'!$E550=0,"",IF(INDIRECT(NOM_FR_ACCESSOIRES&amp;ADDRESS('PR-tampon'!$E550,COLUMN(REFERENCEMENT_ACCESSOIRES[[#Headers],[PRODUITS D''ETANCHEITE]])))=0,"",INDIRECT(NOM_FR_ACCESSOIRES&amp;ADDRESS('PR-tampon'!$E550,COLUMN(REFERENCEMENT_ACCESSOIRES[[#Headers],[PRODUITS D''ETANCHEITE]]))))))</f>
        <v/>
      </c>
      <c r="N584" s="30" t="str">
        <f ca="1">IF('PR-tampon'!$E550="","",IF('PR-tampon'!$E550=0,"",INDIRECT(NOM_FR_ACCESSOIRES&amp;ADDRESS('PR-tampon'!$E550,COLUMN(REFERENCEMENT_ACCESSOIRES[[#Headers],[CHAPE OU MORTIER VISE]])))))</f>
        <v/>
      </c>
      <c r="O584" s="30" t="str">
        <f ca="1">IF('PR-tampon'!$E550="","",IF('PR-tampon'!$E550=0,"",IF(INDIRECT(NOM_FR_ACCESSOIRES&amp;ADDRESS('PR-tampon'!$E550,COLUMN(REFERENCEMENT_ACCESSOIRES[[#Headers],[RESULTAT TYPE ISOLANT]])))=0,"",INDIRECT(NOM_FR_ACCESSOIRES&amp;ADDRESS('PR-tampon'!$E550,COLUMN(REFERENCEMENT_ACCESSOIRES[[#Headers],[RESULTAT TYPE ISOLANT]]))))))</f>
        <v/>
      </c>
    </row>
    <row r="585" spans="2:15" ht="70.150000000000006" customHeight="1" x14ac:dyDescent="0.25">
      <c r="B585" s="8" t="str">
        <f ca="1">IF('PR-tampon'!E551="","",IF('PR-tampon'!E551=0,"",INDIRECT(NOM_FR_ACCESSOIRES&amp;ADDRESS('PR-tampon'!$E551,COLUMN(REFERENCEMENT_ACCESSOIRES[[#Headers],[DATE REFERENCEMENT]])))))</f>
        <v/>
      </c>
      <c r="C585" s="2" t="str">
        <f ca="1">IF('PR-tampon'!E551="","",IF('PR-tampon'!E551=0,"",INDIRECT(NOM_FR_ACCESSOIRES&amp;ADDRESS('PR-tampon'!$E551,COLUMN(REFERENCEMENT_ACCESSOIRES[[#Headers],[TYPE DE PROCEDE]])))))</f>
        <v/>
      </c>
      <c r="D585" s="2" t="str">
        <f ca="1">IF('PR-tampon'!E551="","",IF('PR-tampon'!E551=0,"",INDIRECT(NOM_FR_ACCESSOIRES&amp;ADDRESS('PR-tampon'!$E551,COLUMN(REFERENCEMENT_ACCESSOIRES[[#Headers],[NOM COMMERCIAL DU PROCEDE]])))))</f>
        <v/>
      </c>
      <c r="E585" s="2" t="str">
        <f ca="1">IF('PR-tampon'!E551="","",IF('PR-tampon'!E551=0,"",INDIRECT(NOM_FR_ACCESSOIRES&amp;ADDRESS('PR-tampon'!$E551,COLUMN(REFERENCEMENT_ACCESSOIRES[[#Headers],[FABRICANT/TITULAIRE]])))))</f>
        <v/>
      </c>
      <c r="F585" s="2" t="str">
        <f ca="1">IF('PR-tampon'!E551="","",IF('PR-tampon'!E551=0,"",INDIRECT(NOM_FR_ACCESSOIRES&amp;ADDRESS('PR-tampon'!$E551,COLUMN(REFERENCEMENT_ACCESSOIRES[[#Headers],[TYPE DE DOCUMENT DE REFERENCE]])))))</f>
        <v/>
      </c>
      <c r="G585" s="2" t="str">
        <f ca="1">IF('PR-tampon'!E551="","",IF('PR-tampon'!E551=0,"",INDIRECT(NOM_FR_ACCESSOIRES&amp;ADDRESS('PR-tampon'!$E551,COLUMN(REFERENCEMENT_ACCESSOIRES[[#Headers],[REF]])))))</f>
        <v/>
      </c>
      <c r="H585" s="8" t="str">
        <f ca="1">IF('PR-tampon'!E551="","",IF('PR-tampon'!E551=0,"",INDIRECT(NOM_FR_ACCESSOIRES&amp;ADDRESS('PR-tampon'!$E551,COLUMN(REFERENCEMENT_ACCESSOIRES[[#Headers],[AVIS LIMITE AU]])))))</f>
        <v/>
      </c>
      <c r="I585" s="8" t="str">
        <f ca="1">IF('PR-tampon'!E551="","",IF('PR-tampon'!E551=0,"",INDIRECT(NOM_FR_ACCESSOIRES&amp;ADDRESS('PR-tampon'!$E551,COLUMN(REFERENCEMENT_ACCESSOIRES[[#Headers],[TC/TNC
dans le domaine d''emploi visé]])))))</f>
        <v/>
      </c>
      <c r="J585" s="30" t="str">
        <f ca="1">IF('PR-tampon'!E551="","",IF('PR-tampon'!E551=0,"",INDIRECT(NOM_FR_ACCESSOIRES&amp;ADDRESS('PR-tampon'!$E551,COLUMN(REFERENCEMENT_ACCESSOIRES[[#Headers],[TYPE DE POSE]])))))</f>
        <v/>
      </c>
      <c r="K585" s="30" t="str">
        <f ca="1">IF('PR-tampon'!E551="","",IF('PR-tampon'!E551=0,"",IF(INDIRECT(NOM_FR_ACCESSOIRES&amp;ADDRESS('PR-tampon'!$E551,COLUMN(REFERENCEMENT_ACCESSOIRES[[#Headers],[OBSERVATIONS SUR DOMAINE D''EMPLOI]])))=0,"",INDIRECT(NOM_FR_ACCESSOIRES&amp;ADDRESS('PR-tampon'!$E551,COLUMN(REFERENCEMENT_ACCESSOIRES[[#Headers],[OBSERVATIONS SUR DOMAINE D''EMPLOI]]))))))</f>
        <v/>
      </c>
      <c r="L585" s="30" t="str">
        <f ca="1">IF('PR-tampon'!$E551="","",IF('PR-tampon'!$E551=0,"",INDIRECT(NOM_FR_ACCESSOIRES&amp;ADDRESS('PR-tampon'!$E551,COLUMN(REFERENCEMENT_ACCESSOIRES[[#Headers],[REVETEMENT VISE]])))))</f>
        <v/>
      </c>
      <c r="M585" s="30" t="str">
        <f ca="1">IF('PR-tampon'!$E551="","",IF('PR-tampon'!$E551=0,"",IF(INDIRECT(NOM_FR_ACCESSOIRES&amp;ADDRESS('PR-tampon'!$E551,COLUMN(REFERENCEMENT_ACCESSOIRES[[#Headers],[PRODUITS D''ETANCHEITE]])))=0,"",INDIRECT(NOM_FR_ACCESSOIRES&amp;ADDRESS('PR-tampon'!$E551,COLUMN(REFERENCEMENT_ACCESSOIRES[[#Headers],[PRODUITS D''ETANCHEITE]]))))))</f>
        <v/>
      </c>
      <c r="N585" s="30" t="str">
        <f ca="1">IF('PR-tampon'!$E551="","",IF('PR-tampon'!$E551=0,"",INDIRECT(NOM_FR_ACCESSOIRES&amp;ADDRESS('PR-tampon'!$E551,COLUMN(REFERENCEMENT_ACCESSOIRES[[#Headers],[CHAPE OU MORTIER VISE]])))))</f>
        <v/>
      </c>
      <c r="O585" s="30" t="str">
        <f ca="1">IF('PR-tampon'!$E551="","",IF('PR-tampon'!$E551=0,"",IF(INDIRECT(NOM_FR_ACCESSOIRES&amp;ADDRESS('PR-tampon'!$E551,COLUMN(REFERENCEMENT_ACCESSOIRES[[#Headers],[RESULTAT TYPE ISOLANT]])))=0,"",INDIRECT(NOM_FR_ACCESSOIRES&amp;ADDRESS('PR-tampon'!$E551,COLUMN(REFERENCEMENT_ACCESSOIRES[[#Headers],[RESULTAT TYPE ISOLANT]]))))))</f>
        <v/>
      </c>
    </row>
    <row r="586" spans="2:15" ht="70.150000000000006" customHeight="1" x14ac:dyDescent="0.25">
      <c r="B586" s="8" t="str">
        <f ca="1">IF('PR-tampon'!E552="","",IF('PR-tampon'!E552=0,"",INDIRECT(NOM_FR_ACCESSOIRES&amp;ADDRESS('PR-tampon'!$E552,COLUMN(REFERENCEMENT_ACCESSOIRES[[#Headers],[DATE REFERENCEMENT]])))))</f>
        <v/>
      </c>
      <c r="C586" s="2" t="str">
        <f ca="1">IF('PR-tampon'!E552="","",IF('PR-tampon'!E552=0,"",INDIRECT(NOM_FR_ACCESSOIRES&amp;ADDRESS('PR-tampon'!$E552,COLUMN(REFERENCEMENT_ACCESSOIRES[[#Headers],[TYPE DE PROCEDE]])))))</f>
        <v/>
      </c>
      <c r="D586" s="2" t="str">
        <f ca="1">IF('PR-tampon'!E552="","",IF('PR-tampon'!E552=0,"",INDIRECT(NOM_FR_ACCESSOIRES&amp;ADDRESS('PR-tampon'!$E552,COLUMN(REFERENCEMENT_ACCESSOIRES[[#Headers],[NOM COMMERCIAL DU PROCEDE]])))))</f>
        <v/>
      </c>
      <c r="E586" s="2" t="str">
        <f ca="1">IF('PR-tampon'!E552="","",IF('PR-tampon'!E552=0,"",INDIRECT(NOM_FR_ACCESSOIRES&amp;ADDRESS('PR-tampon'!$E552,COLUMN(REFERENCEMENT_ACCESSOIRES[[#Headers],[FABRICANT/TITULAIRE]])))))</f>
        <v/>
      </c>
      <c r="F586" s="2" t="str">
        <f ca="1">IF('PR-tampon'!E552="","",IF('PR-tampon'!E552=0,"",INDIRECT(NOM_FR_ACCESSOIRES&amp;ADDRESS('PR-tampon'!$E552,COLUMN(REFERENCEMENT_ACCESSOIRES[[#Headers],[TYPE DE DOCUMENT DE REFERENCE]])))))</f>
        <v/>
      </c>
      <c r="G586" s="2" t="str">
        <f ca="1">IF('PR-tampon'!E552="","",IF('PR-tampon'!E552=0,"",INDIRECT(NOM_FR_ACCESSOIRES&amp;ADDRESS('PR-tampon'!$E552,COLUMN(REFERENCEMENT_ACCESSOIRES[[#Headers],[REF]])))))</f>
        <v/>
      </c>
      <c r="H586" s="8" t="str">
        <f ca="1">IF('PR-tampon'!E552="","",IF('PR-tampon'!E552=0,"",INDIRECT(NOM_FR_ACCESSOIRES&amp;ADDRESS('PR-tampon'!$E552,COLUMN(REFERENCEMENT_ACCESSOIRES[[#Headers],[AVIS LIMITE AU]])))))</f>
        <v/>
      </c>
      <c r="I586" s="8" t="str">
        <f ca="1">IF('PR-tampon'!E552="","",IF('PR-tampon'!E552=0,"",INDIRECT(NOM_FR_ACCESSOIRES&amp;ADDRESS('PR-tampon'!$E552,COLUMN(REFERENCEMENT_ACCESSOIRES[[#Headers],[TC/TNC
dans le domaine d''emploi visé]])))))</f>
        <v/>
      </c>
      <c r="J586" s="30" t="str">
        <f ca="1">IF('PR-tampon'!E552="","",IF('PR-tampon'!E552=0,"",INDIRECT(NOM_FR_ACCESSOIRES&amp;ADDRESS('PR-tampon'!$E552,COLUMN(REFERENCEMENT_ACCESSOIRES[[#Headers],[TYPE DE POSE]])))))</f>
        <v/>
      </c>
      <c r="K586" s="30" t="str">
        <f ca="1">IF('PR-tampon'!E552="","",IF('PR-tampon'!E552=0,"",IF(INDIRECT(NOM_FR_ACCESSOIRES&amp;ADDRESS('PR-tampon'!$E552,COLUMN(REFERENCEMENT_ACCESSOIRES[[#Headers],[OBSERVATIONS SUR DOMAINE D''EMPLOI]])))=0,"",INDIRECT(NOM_FR_ACCESSOIRES&amp;ADDRESS('PR-tampon'!$E552,COLUMN(REFERENCEMENT_ACCESSOIRES[[#Headers],[OBSERVATIONS SUR DOMAINE D''EMPLOI]]))))))</f>
        <v/>
      </c>
      <c r="L586" s="30" t="str">
        <f ca="1">IF('PR-tampon'!$E552="","",IF('PR-tampon'!$E552=0,"",INDIRECT(NOM_FR_ACCESSOIRES&amp;ADDRESS('PR-tampon'!$E552,COLUMN(REFERENCEMENT_ACCESSOIRES[[#Headers],[REVETEMENT VISE]])))))</f>
        <v/>
      </c>
      <c r="M586" s="30" t="str">
        <f ca="1">IF('PR-tampon'!$E552="","",IF('PR-tampon'!$E552=0,"",IF(INDIRECT(NOM_FR_ACCESSOIRES&amp;ADDRESS('PR-tampon'!$E552,COLUMN(REFERENCEMENT_ACCESSOIRES[[#Headers],[PRODUITS D''ETANCHEITE]])))=0,"",INDIRECT(NOM_FR_ACCESSOIRES&amp;ADDRESS('PR-tampon'!$E552,COLUMN(REFERENCEMENT_ACCESSOIRES[[#Headers],[PRODUITS D''ETANCHEITE]]))))))</f>
        <v/>
      </c>
      <c r="N586" s="30" t="str">
        <f ca="1">IF('PR-tampon'!$E552="","",IF('PR-tampon'!$E552=0,"",INDIRECT(NOM_FR_ACCESSOIRES&amp;ADDRESS('PR-tampon'!$E552,COLUMN(REFERENCEMENT_ACCESSOIRES[[#Headers],[CHAPE OU MORTIER VISE]])))))</f>
        <v/>
      </c>
      <c r="O586" s="30" t="str">
        <f ca="1">IF('PR-tampon'!$E552="","",IF('PR-tampon'!$E552=0,"",IF(INDIRECT(NOM_FR_ACCESSOIRES&amp;ADDRESS('PR-tampon'!$E552,COLUMN(REFERENCEMENT_ACCESSOIRES[[#Headers],[RESULTAT TYPE ISOLANT]])))=0,"",INDIRECT(NOM_FR_ACCESSOIRES&amp;ADDRESS('PR-tampon'!$E552,COLUMN(REFERENCEMENT_ACCESSOIRES[[#Headers],[RESULTAT TYPE ISOLANT]]))))))</f>
        <v/>
      </c>
    </row>
    <row r="587" spans="2:15" ht="70.150000000000006" customHeight="1" x14ac:dyDescent="0.25">
      <c r="B587" s="8" t="str">
        <f ca="1">IF('PR-tampon'!E553="","",IF('PR-tampon'!E553=0,"",INDIRECT(NOM_FR_ACCESSOIRES&amp;ADDRESS('PR-tampon'!$E553,COLUMN(REFERENCEMENT_ACCESSOIRES[[#Headers],[DATE REFERENCEMENT]])))))</f>
        <v/>
      </c>
      <c r="C587" s="2" t="str">
        <f ca="1">IF('PR-tampon'!E553="","",IF('PR-tampon'!E553=0,"",INDIRECT(NOM_FR_ACCESSOIRES&amp;ADDRESS('PR-tampon'!$E553,COLUMN(REFERENCEMENT_ACCESSOIRES[[#Headers],[TYPE DE PROCEDE]])))))</f>
        <v/>
      </c>
      <c r="D587" s="2" t="str">
        <f ca="1">IF('PR-tampon'!E553="","",IF('PR-tampon'!E553=0,"",INDIRECT(NOM_FR_ACCESSOIRES&amp;ADDRESS('PR-tampon'!$E553,COLUMN(REFERENCEMENT_ACCESSOIRES[[#Headers],[NOM COMMERCIAL DU PROCEDE]])))))</f>
        <v/>
      </c>
      <c r="E587" s="2" t="str">
        <f ca="1">IF('PR-tampon'!E553="","",IF('PR-tampon'!E553=0,"",INDIRECT(NOM_FR_ACCESSOIRES&amp;ADDRESS('PR-tampon'!$E553,COLUMN(REFERENCEMENT_ACCESSOIRES[[#Headers],[FABRICANT/TITULAIRE]])))))</f>
        <v/>
      </c>
      <c r="F587" s="2" t="str">
        <f ca="1">IF('PR-tampon'!E553="","",IF('PR-tampon'!E553=0,"",INDIRECT(NOM_FR_ACCESSOIRES&amp;ADDRESS('PR-tampon'!$E553,COLUMN(REFERENCEMENT_ACCESSOIRES[[#Headers],[TYPE DE DOCUMENT DE REFERENCE]])))))</f>
        <v/>
      </c>
      <c r="G587" s="2" t="str">
        <f ca="1">IF('PR-tampon'!E553="","",IF('PR-tampon'!E553=0,"",INDIRECT(NOM_FR_ACCESSOIRES&amp;ADDRESS('PR-tampon'!$E553,COLUMN(REFERENCEMENT_ACCESSOIRES[[#Headers],[REF]])))))</f>
        <v/>
      </c>
      <c r="H587" s="8" t="str">
        <f ca="1">IF('PR-tampon'!E553="","",IF('PR-tampon'!E553=0,"",INDIRECT(NOM_FR_ACCESSOIRES&amp;ADDRESS('PR-tampon'!$E553,COLUMN(REFERENCEMENT_ACCESSOIRES[[#Headers],[AVIS LIMITE AU]])))))</f>
        <v/>
      </c>
      <c r="I587" s="8" t="str">
        <f ca="1">IF('PR-tampon'!E553="","",IF('PR-tampon'!E553=0,"",INDIRECT(NOM_FR_ACCESSOIRES&amp;ADDRESS('PR-tampon'!$E553,COLUMN(REFERENCEMENT_ACCESSOIRES[[#Headers],[TC/TNC
dans le domaine d''emploi visé]])))))</f>
        <v/>
      </c>
      <c r="J587" s="30" t="str">
        <f ca="1">IF('PR-tampon'!E553="","",IF('PR-tampon'!E553=0,"",INDIRECT(NOM_FR_ACCESSOIRES&amp;ADDRESS('PR-tampon'!$E553,COLUMN(REFERENCEMENT_ACCESSOIRES[[#Headers],[TYPE DE POSE]])))))</f>
        <v/>
      </c>
      <c r="K587" s="30" t="str">
        <f ca="1">IF('PR-tampon'!E553="","",IF('PR-tampon'!E553=0,"",IF(INDIRECT(NOM_FR_ACCESSOIRES&amp;ADDRESS('PR-tampon'!$E553,COLUMN(REFERENCEMENT_ACCESSOIRES[[#Headers],[OBSERVATIONS SUR DOMAINE D''EMPLOI]])))=0,"",INDIRECT(NOM_FR_ACCESSOIRES&amp;ADDRESS('PR-tampon'!$E553,COLUMN(REFERENCEMENT_ACCESSOIRES[[#Headers],[OBSERVATIONS SUR DOMAINE D''EMPLOI]]))))))</f>
        <v/>
      </c>
      <c r="L587" s="30" t="str">
        <f ca="1">IF('PR-tampon'!$E553="","",IF('PR-tampon'!$E553=0,"",INDIRECT(NOM_FR_ACCESSOIRES&amp;ADDRESS('PR-tampon'!$E553,COLUMN(REFERENCEMENT_ACCESSOIRES[[#Headers],[REVETEMENT VISE]])))))</f>
        <v/>
      </c>
      <c r="M587" s="30" t="str">
        <f ca="1">IF('PR-tampon'!$E553="","",IF('PR-tampon'!$E553=0,"",IF(INDIRECT(NOM_FR_ACCESSOIRES&amp;ADDRESS('PR-tampon'!$E553,COLUMN(REFERENCEMENT_ACCESSOIRES[[#Headers],[PRODUITS D''ETANCHEITE]])))=0,"",INDIRECT(NOM_FR_ACCESSOIRES&amp;ADDRESS('PR-tampon'!$E553,COLUMN(REFERENCEMENT_ACCESSOIRES[[#Headers],[PRODUITS D''ETANCHEITE]]))))))</f>
        <v/>
      </c>
      <c r="N587" s="30" t="str">
        <f ca="1">IF('PR-tampon'!$E553="","",IF('PR-tampon'!$E553=0,"",INDIRECT(NOM_FR_ACCESSOIRES&amp;ADDRESS('PR-tampon'!$E553,COLUMN(REFERENCEMENT_ACCESSOIRES[[#Headers],[CHAPE OU MORTIER VISE]])))))</f>
        <v/>
      </c>
      <c r="O587" s="30" t="str">
        <f ca="1">IF('PR-tampon'!$E553="","",IF('PR-tampon'!$E553=0,"",IF(INDIRECT(NOM_FR_ACCESSOIRES&amp;ADDRESS('PR-tampon'!$E553,COLUMN(REFERENCEMENT_ACCESSOIRES[[#Headers],[RESULTAT TYPE ISOLANT]])))=0,"",INDIRECT(NOM_FR_ACCESSOIRES&amp;ADDRESS('PR-tampon'!$E553,COLUMN(REFERENCEMENT_ACCESSOIRES[[#Headers],[RESULTAT TYPE ISOLANT]]))))))</f>
        <v/>
      </c>
    </row>
    <row r="588" spans="2:15" ht="70.150000000000006" customHeight="1" x14ac:dyDescent="0.25">
      <c r="B588" s="8" t="str">
        <f ca="1">IF('PR-tampon'!E554="","",IF('PR-tampon'!E554=0,"",INDIRECT(NOM_FR_ACCESSOIRES&amp;ADDRESS('PR-tampon'!$E554,COLUMN(REFERENCEMENT_ACCESSOIRES[[#Headers],[DATE REFERENCEMENT]])))))</f>
        <v/>
      </c>
      <c r="C588" s="2" t="str">
        <f ca="1">IF('PR-tampon'!E554="","",IF('PR-tampon'!E554=0,"",INDIRECT(NOM_FR_ACCESSOIRES&amp;ADDRESS('PR-tampon'!$E554,COLUMN(REFERENCEMENT_ACCESSOIRES[[#Headers],[TYPE DE PROCEDE]])))))</f>
        <v/>
      </c>
      <c r="D588" s="2" t="str">
        <f ca="1">IF('PR-tampon'!E554="","",IF('PR-tampon'!E554=0,"",INDIRECT(NOM_FR_ACCESSOIRES&amp;ADDRESS('PR-tampon'!$E554,COLUMN(REFERENCEMENT_ACCESSOIRES[[#Headers],[NOM COMMERCIAL DU PROCEDE]])))))</f>
        <v/>
      </c>
      <c r="E588" s="2" t="str">
        <f ca="1">IF('PR-tampon'!E554="","",IF('PR-tampon'!E554=0,"",INDIRECT(NOM_FR_ACCESSOIRES&amp;ADDRESS('PR-tampon'!$E554,COLUMN(REFERENCEMENT_ACCESSOIRES[[#Headers],[FABRICANT/TITULAIRE]])))))</f>
        <v/>
      </c>
      <c r="F588" s="2" t="str">
        <f ca="1">IF('PR-tampon'!E554="","",IF('PR-tampon'!E554=0,"",INDIRECT(NOM_FR_ACCESSOIRES&amp;ADDRESS('PR-tampon'!$E554,COLUMN(REFERENCEMENT_ACCESSOIRES[[#Headers],[TYPE DE DOCUMENT DE REFERENCE]])))))</f>
        <v/>
      </c>
      <c r="G588" s="2" t="str">
        <f ca="1">IF('PR-tampon'!E554="","",IF('PR-tampon'!E554=0,"",INDIRECT(NOM_FR_ACCESSOIRES&amp;ADDRESS('PR-tampon'!$E554,COLUMN(REFERENCEMENT_ACCESSOIRES[[#Headers],[REF]])))))</f>
        <v/>
      </c>
      <c r="H588" s="8" t="str">
        <f ca="1">IF('PR-tampon'!E554="","",IF('PR-tampon'!E554=0,"",INDIRECT(NOM_FR_ACCESSOIRES&amp;ADDRESS('PR-tampon'!$E554,COLUMN(REFERENCEMENT_ACCESSOIRES[[#Headers],[AVIS LIMITE AU]])))))</f>
        <v/>
      </c>
      <c r="I588" s="8" t="str">
        <f ca="1">IF('PR-tampon'!E554="","",IF('PR-tampon'!E554=0,"",INDIRECT(NOM_FR_ACCESSOIRES&amp;ADDRESS('PR-tampon'!$E554,COLUMN(REFERENCEMENT_ACCESSOIRES[[#Headers],[TC/TNC
dans le domaine d''emploi visé]])))))</f>
        <v/>
      </c>
      <c r="J588" s="30" t="str">
        <f ca="1">IF('PR-tampon'!E554="","",IF('PR-tampon'!E554=0,"",INDIRECT(NOM_FR_ACCESSOIRES&amp;ADDRESS('PR-tampon'!$E554,COLUMN(REFERENCEMENT_ACCESSOIRES[[#Headers],[TYPE DE POSE]])))))</f>
        <v/>
      </c>
      <c r="K588" s="30" t="str">
        <f ca="1">IF('PR-tampon'!E554="","",IF('PR-tampon'!E554=0,"",IF(INDIRECT(NOM_FR_ACCESSOIRES&amp;ADDRESS('PR-tampon'!$E554,COLUMN(REFERENCEMENT_ACCESSOIRES[[#Headers],[OBSERVATIONS SUR DOMAINE D''EMPLOI]])))=0,"",INDIRECT(NOM_FR_ACCESSOIRES&amp;ADDRESS('PR-tampon'!$E554,COLUMN(REFERENCEMENT_ACCESSOIRES[[#Headers],[OBSERVATIONS SUR DOMAINE D''EMPLOI]]))))))</f>
        <v/>
      </c>
      <c r="L588" s="30" t="str">
        <f ca="1">IF('PR-tampon'!$E554="","",IF('PR-tampon'!$E554=0,"",INDIRECT(NOM_FR_ACCESSOIRES&amp;ADDRESS('PR-tampon'!$E554,COLUMN(REFERENCEMENT_ACCESSOIRES[[#Headers],[REVETEMENT VISE]])))))</f>
        <v/>
      </c>
      <c r="M588" s="30" t="str">
        <f ca="1">IF('PR-tampon'!$E554="","",IF('PR-tampon'!$E554=0,"",IF(INDIRECT(NOM_FR_ACCESSOIRES&amp;ADDRESS('PR-tampon'!$E554,COLUMN(REFERENCEMENT_ACCESSOIRES[[#Headers],[PRODUITS D''ETANCHEITE]])))=0,"",INDIRECT(NOM_FR_ACCESSOIRES&amp;ADDRESS('PR-tampon'!$E554,COLUMN(REFERENCEMENT_ACCESSOIRES[[#Headers],[PRODUITS D''ETANCHEITE]]))))))</f>
        <v/>
      </c>
      <c r="N588" s="30" t="str">
        <f ca="1">IF('PR-tampon'!$E554="","",IF('PR-tampon'!$E554=0,"",INDIRECT(NOM_FR_ACCESSOIRES&amp;ADDRESS('PR-tampon'!$E554,COLUMN(REFERENCEMENT_ACCESSOIRES[[#Headers],[CHAPE OU MORTIER VISE]])))))</f>
        <v/>
      </c>
      <c r="O588" s="30" t="str">
        <f ca="1">IF('PR-tampon'!$E554="","",IF('PR-tampon'!$E554=0,"",IF(INDIRECT(NOM_FR_ACCESSOIRES&amp;ADDRESS('PR-tampon'!$E554,COLUMN(REFERENCEMENT_ACCESSOIRES[[#Headers],[RESULTAT TYPE ISOLANT]])))=0,"",INDIRECT(NOM_FR_ACCESSOIRES&amp;ADDRESS('PR-tampon'!$E554,COLUMN(REFERENCEMENT_ACCESSOIRES[[#Headers],[RESULTAT TYPE ISOLANT]]))))))</f>
        <v/>
      </c>
    </row>
    <row r="589" spans="2:15" ht="70.150000000000006" customHeight="1" x14ac:dyDescent="0.25">
      <c r="B589" s="8" t="str">
        <f ca="1">IF('PR-tampon'!E555="","",IF('PR-tampon'!E555=0,"",INDIRECT(NOM_FR_ACCESSOIRES&amp;ADDRESS('PR-tampon'!$E555,COLUMN(REFERENCEMENT_ACCESSOIRES[[#Headers],[DATE REFERENCEMENT]])))))</f>
        <v/>
      </c>
      <c r="C589" s="2" t="str">
        <f ca="1">IF('PR-tampon'!E555="","",IF('PR-tampon'!E555=0,"",INDIRECT(NOM_FR_ACCESSOIRES&amp;ADDRESS('PR-tampon'!$E555,COLUMN(REFERENCEMENT_ACCESSOIRES[[#Headers],[TYPE DE PROCEDE]])))))</f>
        <v/>
      </c>
      <c r="D589" s="2" t="str">
        <f ca="1">IF('PR-tampon'!E555="","",IF('PR-tampon'!E555=0,"",INDIRECT(NOM_FR_ACCESSOIRES&amp;ADDRESS('PR-tampon'!$E555,COLUMN(REFERENCEMENT_ACCESSOIRES[[#Headers],[NOM COMMERCIAL DU PROCEDE]])))))</f>
        <v/>
      </c>
      <c r="E589" s="2" t="str">
        <f ca="1">IF('PR-tampon'!E555="","",IF('PR-tampon'!E555=0,"",INDIRECT(NOM_FR_ACCESSOIRES&amp;ADDRESS('PR-tampon'!$E555,COLUMN(REFERENCEMENT_ACCESSOIRES[[#Headers],[FABRICANT/TITULAIRE]])))))</f>
        <v/>
      </c>
      <c r="F589" s="2" t="str">
        <f ca="1">IF('PR-tampon'!E555="","",IF('PR-tampon'!E555=0,"",INDIRECT(NOM_FR_ACCESSOIRES&amp;ADDRESS('PR-tampon'!$E555,COLUMN(REFERENCEMENT_ACCESSOIRES[[#Headers],[TYPE DE DOCUMENT DE REFERENCE]])))))</f>
        <v/>
      </c>
      <c r="G589" s="2" t="str">
        <f ca="1">IF('PR-tampon'!E555="","",IF('PR-tampon'!E555=0,"",INDIRECT(NOM_FR_ACCESSOIRES&amp;ADDRESS('PR-tampon'!$E555,COLUMN(REFERENCEMENT_ACCESSOIRES[[#Headers],[REF]])))))</f>
        <v/>
      </c>
      <c r="H589" s="8" t="str">
        <f ca="1">IF('PR-tampon'!E555="","",IF('PR-tampon'!E555=0,"",INDIRECT(NOM_FR_ACCESSOIRES&amp;ADDRESS('PR-tampon'!$E555,COLUMN(REFERENCEMENT_ACCESSOIRES[[#Headers],[AVIS LIMITE AU]])))))</f>
        <v/>
      </c>
      <c r="I589" s="8" t="str">
        <f ca="1">IF('PR-tampon'!E555="","",IF('PR-tampon'!E555=0,"",INDIRECT(NOM_FR_ACCESSOIRES&amp;ADDRESS('PR-tampon'!$E555,COLUMN(REFERENCEMENT_ACCESSOIRES[[#Headers],[TC/TNC
dans le domaine d''emploi visé]])))))</f>
        <v/>
      </c>
      <c r="J589" s="30" t="str">
        <f ca="1">IF('PR-tampon'!E555="","",IF('PR-tampon'!E555=0,"",INDIRECT(NOM_FR_ACCESSOIRES&amp;ADDRESS('PR-tampon'!$E555,COLUMN(REFERENCEMENT_ACCESSOIRES[[#Headers],[TYPE DE POSE]])))))</f>
        <v/>
      </c>
      <c r="K589" s="30" t="str">
        <f ca="1">IF('PR-tampon'!E555="","",IF('PR-tampon'!E555=0,"",IF(INDIRECT(NOM_FR_ACCESSOIRES&amp;ADDRESS('PR-tampon'!$E555,COLUMN(REFERENCEMENT_ACCESSOIRES[[#Headers],[OBSERVATIONS SUR DOMAINE D''EMPLOI]])))=0,"",INDIRECT(NOM_FR_ACCESSOIRES&amp;ADDRESS('PR-tampon'!$E555,COLUMN(REFERENCEMENT_ACCESSOIRES[[#Headers],[OBSERVATIONS SUR DOMAINE D''EMPLOI]]))))))</f>
        <v/>
      </c>
      <c r="L589" s="30" t="str">
        <f ca="1">IF('PR-tampon'!$E555="","",IF('PR-tampon'!$E555=0,"",INDIRECT(NOM_FR_ACCESSOIRES&amp;ADDRESS('PR-tampon'!$E555,COLUMN(REFERENCEMENT_ACCESSOIRES[[#Headers],[REVETEMENT VISE]])))))</f>
        <v/>
      </c>
      <c r="M589" s="30" t="str">
        <f ca="1">IF('PR-tampon'!$E555="","",IF('PR-tampon'!$E555=0,"",IF(INDIRECT(NOM_FR_ACCESSOIRES&amp;ADDRESS('PR-tampon'!$E555,COLUMN(REFERENCEMENT_ACCESSOIRES[[#Headers],[PRODUITS D''ETANCHEITE]])))=0,"",INDIRECT(NOM_FR_ACCESSOIRES&amp;ADDRESS('PR-tampon'!$E555,COLUMN(REFERENCEMENT_ACCESSOIRES[[#Headers],[PRODUITS D''ETANCHEITE]]))))))</f>
        <v/>
      </c>
      <c r="N589" s="30" t="str">
        <f ca="1">IF('PR-tampon'!$E555="","",IF('PR-tampon'!$E555=0,"",INDIRECT(NOM_FR_ACCESSOIRES&amp;ADDRESS('PR-tampon'!$E555,COLUMN(REFERENCEMENT_ACCESSOIRES[[#Headers],[CHAPE OU MORTIER VISE]])))))</f>
        <v/>
      </c>
      <c r="O589" s="30" t="str">
        <f ca="1">IF('PR-tampon'!$E555="","",IF('PR-tampon'!$E555=0,"",IF(INDIRECT(NOM_FR_ACCESSOIRES&amp;ADDRESS('PR-tampon'!$E555,COLUMN(REFERENCEMENT_ACCESSOIRES[[#Headers],[RESULTAT TYPE ISOLANT]])))=0,"",INDIRECT(NOM_FR_ACCESSOIRES&amp;ADDRESS('PR-tampon'!$E555,COLUMN(REFERENCEMENT_ACCESSOIRES[[#Headers],[RESULTAT TYPE ISOLANT]]))))))</f>
        <v/>
      </c>
    </row>
    <row r="590" spans="2:15" ht="70.150000000000006" customHeight="1" x14ac:dyDescent="0.25">
      <c r="B590" s="8" t="str">
        <f ca="1">IF('PR-tampon'!E556="","",IF('PR-tampon'!E556=0,"",INDIRECT(NOM_FR_ACCESSOIRES&amp;ADDRESS('PR-tampon'!$E556,COLUMN(REFERENCEMENT_ACCESSOIRES[[#Headers],[DATE REFERENCEMENT]])))))</f>
        <v/>
      </c>
      <c r="C590" s="2" t="str">
        <f ca="1">IF('PR-tampon'!E556="","",IF('PR-tampon'!E556=0,"",INDIRECT(NOM_FR_ACCESSOIRES&amp;ADDRESS('PR-tampon'!$E556,COLUMN(REFERENCEMENT_ACCESSOIRES[[#Headers],[TYPE DE PROCEDE]])))))</f>
        <v/>
      </c>
      <c r="D590" s="2" t="str">
        <f ca="1">IF('PR-tampon'!E556="","",IF('PR-tampon'!E556=0,"",INDIRECT(NOM_FR_ACCESSOIRES&amp;ADDRESS('PR-tampon'!$E556,COLUMN(REFERENCEMENT_ACCESSOIRES[[#Headers],[NOM COMMERCIAL DU PROCEDE]])))))</f>
        <v/>
      </c>
      <c r="E590" s="2" t="str">
        <f ca="1">IF('PR-tampon'!E556="","",IF('PR-tampon'!E556=0,"",INDIRECT(NOM_FR_ACCESSOIRES&amp;ADDRESS('PR-tampon'!$E556,COLUMN(REFERENCEMENT_ACCESSOIRES[[#Headers],[FABRICANT/TITULAIRE]])))))</f>
        <v/>
      </c>
      <c r="F590" s="2" t="str">
        <f ca="1">IF('PR-tampon'!E556="","",IF('PR-tampon'!E556=0,"",INDIRECT(NOM_FR_ACCESSOIRES&amp;ADDRESS('PR-tampon'!$E556,COLUMN(REFERENCEMENT_ACCESSOIRES[[#Headers],[TYPE DE DOCUMENT DE REFERENCE]])))))</f>
        <v/>
      </c>
      <c r="G590" s="2" t="str">
        <f ca="1">IF('PR-tampon'!E556="","",IF('PR-tampon'!E556=0,"",INDIRECT(NOM_FR_ACCESSOIRES&amp;ADDRESS('PR-tampon'!$E556,COLUMN(REFERENCEMENT_ACCESSOIRES[[#Headers],[REF]])))))</f>
        <v/>
      </c>
      <c r="H590" s="8" t="str">
        <f ca="1">IF('PR-tampon'!E556="","",IF('PR-tampon'!E556=0,"",INDIRECT(NOM_FR_ACCESSOIRES&amp;ADDRESS('PR-tampon'!$E556,COLUMN(REFERENCEMENT_ACCESSOIRES[[#Headers],[AVIS LIMITE AU]])))))</f>
        <v/>
      </c>
      <c r="I590" s="8" t="str">
        <f ca="1">IF('PR-tampon'!E556="","",IF('PR-tampon'!E556=0,"",INDIRECT(NOM_FR_ACCESSOIRES&amp;ADDRESS('PR-tampon'!$E556,COLUMN(REFERENCEMENT_ACCESSOIRES[[#Headers],[TC/TNC
dans le domaine d''emploi visé]])))))</f>
        <v/>
      </c>
      <c r="J590" s="30" t="str">
        <f ca="1">IF('PR-tampon'!E556="","",IF('PR-tampon'!E556=0,"",INDIRECT(NOM_FR_ACCESSOIRES&amp;ADDRESS('PR-tampon'!$E556,COLUMN(REFERENCEMENT_ACCESSOIRES[[#Headers],[TYPE DE POSE]])))))</f>
        <v/>
      </c>
      <c r="K590" s="30" t="str">
        <f ca="1">IF('PR-tampon'!E556="","",IF('PR-tampon'!E556=0,"",IF(INDIRECT(NOM_FR_ACCESSOIRES&amp;ADDRESS('PR-tampon'!$E556,COLUMN(REFERENCEMENT_ACCESSOIRES[[#Headers],[OBSERVATIONS SUR DOMAINE D''EMPLOI]])))=0,"",INDIRECT(NOM_FR_ACCESSOIRES&amp;ADDRESS('PR-tampon'!$E556,COLUMN(REFERENCEMENT_ACCESSOIRES[[#Headers],[OBSERVATIONS SUR DOMAINE D''EMPLOI]]))))))</f>
        <v/>
      </c>
      <c r="L590" s="30" t="str">
        <f ca="1">IF('PR-tampon'!$E556="","",IF('PR-tampon'!$E556=0,"",INDIRECT(NOM_FR_ACCESSOIRES&amp;ADDRESS('PR-tampon'!$E556,COLUMN(REFERENCEMENT_ACCESSOIRES[[#Headers],[REVETEMENT VISE]])))))</f>
        <v/>
      </c>
      <c r="M590" s="30" t="str">
        <f ca="1">IF('PR-tampon'!$E556="","",IF('PR-tampon'!$E556=0,"",IF(INDIRECT(NOM_FR_ACCESSOIRES&amp;ADDRESS('PR-tampon'!$E556,COLUMN(REFERENCEMENT_ACCESSOIRES[[#Headers],[PRODUITS D''ETANCHEITE]])))=0,"",INDIRECT(NOM_FR_ACCESSOIRES&amp;ADDRESS('PR-tampon'!$E556,COLUMN(REFERENCEMENT_ACCESSOIRES[[#Headers],[PRODUITS D''ETANCHEITE]]))))))</f>
        <v/>
      </c>
      <c r="N590" s="30" t="str">
        <f ca="1">IF('PR-tampon'!$E556="","",IF('PR-tampon'!$E556=0,"",INDIRECT(NOM_FR_ACCESSOIRES&amp;ADDRESS('PR-tampon'!$E556,COLUMN(REFERENCEMENT_ACCESSOIRES[[#Headers],[CHAPE OU MORTIER VISE]])))))</f>
        <v/>
      </c>
      <c r="O590" s="30" t="str">
        <f ca="1">IF('PR-tampon'!$E556="","",IF('PR-tampon'!$E556=0,"",IF(INDIRECT(NOM_FR_ACCESSOIRES&amp;ADDRESS('PR-tampon'!$E556,COLUMN(REFERENCEMENT_ACCESSOIRES[[#Headers],[RESULTAT TYPE ISOLANT]])))=0,"",INDIRECT(NOM_FR_ACCESSOIRES&amp;ADDRESS('PR-tampon'!$E556,COLUMN(REFERENCEMENT_ACCESSOIRES[[#Headers],[RESULTAT TYPE ISOLANT]]))))))</f>
        <v/>
      </c>
    </row>
    <row r="591" spans="2:15" ht="70.150000000000006" customHeight="1" x14ac:dyDescent="0.25">
      <c r="B591" s="8" t="str">
        <f ca="1">IF('PR-tampon'!E557="","",IF('PR-tampon'!E557=0,"",INDIRECT(NOM_FR_ACCESSOIRES&amp;ADDRESS('PR-tampon'!$E557,COLUMN(REFERENCEMENT_ACCESSOIRES[[#Headers],[DATE REFERENCEMENT]])))))</f>
        <v/>
      </c>
      <c r="C591" s="2" t="str">
        <f ca="1">IF('PR-tampon'!E557="","",IF('PR-tampon'!E557=0,"",INDIRECT(NOM_FR_ACCESSOIRES&amp;ADDRESS('PR-tampon'!$E557,COLUMN(REFERENCEMENT_ACCESSOIRES[[#Headers],[TYPE DE PROCEDE]])))))</f>
        <v/>
      </c>
      <c r="D591" s="2" t="str">
        <f ca="1">IF('PR-tampon'!E557="","",IF('PR-tampon'!E557=0,"",INDIRECT(NOM_FR_ACCESSOIRES&amp;ADDRESS('PR-tampon'!$E557,COLUMN(REFERENCEMENT_ACCESSOIRES[[#Headers],[NOM COMMERCIAL DU PROCEDE]])))))</f>
        <v/>
      </c>
      <c r="E591" s="2" t="str">
        <f ca="1">IF('PR-tampon'!E557="","",IF('PR-tampon'!E557=0,"",INDIRECT(NOM_FR_ACCESSOIRES&amp;ADDRESS('PR-tampon'!$E557,COLUMN(REFERENCEMENT_ACCESSOIRES[[#Headers],[FABRICANT/TITULAIRE]])))))</f>
        <v/>
      </c>
      <c r="F591" s="2" t="str">
        <f ca="1">IF('PR-tampon'!E557="","",IF('PR-tampon'!E557=0,"",INDIRECT(NOM_FR_ACCESSOIRES&amp;ADDRESS('PR-tampon'!$E557,COLUMN(REFERENCEMENT_ACCESSOIRES[[#Headers],[TYPE DE DOCUMENT DE REFERENCE]])))))</f>
        <v/>
      </c>
      <c r="G591" s="2" t="str">
        <f ca="1">IF('PR-tampon'!E557="","",IF('PR-tampon'!E557=0,"",INDIRECT(NOM_FR_ACCESSOIRES&amp;ADDRESS('PR-tampon'!$E557,COLUMN(REFERENCEMENT_ACCESSOIRES[[#Headers],[REF]])))))</f>
        <v/>
      </c>
      <c r="H591" s="8" t="str">
        <f ca="1">IF('PR-tampon'!E557="","",IF('PR-tampon'!E557=0,"",INDIRECT(NOM_FR_ACCESSOIRES&amp;ADDRESS('PR-tampon'!$E557,COLUMN(REFERENCEMENT_ACCESSOIRES[[#Headers],[AVIS LIMITE AU]])))))</f>
        <v/>
      </c>
      <c r="I591" s="8" t="str">
        <f ca="1">IF('PR-tampon'!E557="","",IF('PR-tampon'!E557=0,"",INDIRECT(NOM_FR_ACCESSOIRES&amp;ADDRESS('PR-tampon'!$E557,COLUMN(REFERENCEMENT_ACCESSOIRES[[#Headers],[TC/TNC
dans le domaine d''emploi visé]])))))</f>
        <v/>
      </c>
      <c r="J591" s="30" t="str">
        <f ca="1">IF('PR-tampon'!E557="","",IF('PR-tampon'!E557=0,"",INDIRECT(NOM_FR_ACCESSOIRES&amp;ADDRESS('PR-tampon'!$E557,COLUMN(REFERENCEMENT_ACCESSOIRES[[#Headers],[TYPE DE POSE]])))))</f>
        <v/>
      </c>
      <c r="K591" s="30" t="str">
        <f ca="1">IF('PR-tampon'!E557="","",IF('PR-tampon'!E557=0,"",IF(INDIRECT(NOM_FR_ACCESSOIRES&amp;ADDRESS('PR-tampon'!$E557,COLUMN(REFERENCEMENT_ACCESSOIRES[[#Headers],[OBSERVATIONS SUR DOMAINE D''EMPLOI]])))=0,"",INDIRECT(NOM_FR_ACCESSOIRES&amp;ADDRESS('PR-tampon'!$E557,COLUMN(REFERENCEMENT_ACCESSOIRES[[#Headers],[OBSERVATIONS SUR DOMAINE D''EMPLOI]]))))))</f>
        <v/>
      </c>
      <c r="L591" s="30" t="str">
        <f ca="1">IF('PR-tampon'!$E557="","",IF('PR-tampon'!$E557=0,"",INDIRECT(NOM_FR_ACCESSOIRES&amp;ADDRESS('PR-tampon'!$E557,COLUMN(REFERENCEMENT_ACCESSOIRES[[#Headers],[REVETEMENT VISE]])))))</f>
        <v/>
      </c>
      <c r="M591" s="30" t="str">
        <f ca="1">IF('PR-tampon'!$E557="","",IF('PR-tampon'!$E557=0,"",IF(INDIRECT(NOM_FR_ACCESSOIRES&amp;ADDRESS('PR-tampon'!$E557,COLUMN(REFERENCEMENT_ACCESSOIRES[[#Headers],[PRODUITS D''ETANCHEITE]])))=0,"",INDIRECT(NOM_FR_ACCESSOIRES&amp;ADDRESS('PR-tampon'!$E557,COLUMN(REFERENCEMENT_ACCESSOIRES[[#Headers],[PRODUITS D''ETANCHEITE]]))))))</f>
        <v/>
      </c>
      <c r="N591" s="30" t="str">
        <f ca="1">IF('PR-tampon'!$E557="","",IF('PR-tampon'!$E557=0,"",INDIRECT(NOM_FR_ACCESSOIRES&amp;ADDRESS('PR-tampon'!$E557,COLUMN(REFERENCEMENT_ACCESSOIRES[[#Headers],[CHAPE OU MORTIER VISE]])))))</f>
        <v/>
      </c>
      <c r="O591" s="30" t="str">
        <f ca="1">IF('PR-tampon'!$E557="","",IF('PR-tampon'!$E557=0,"",IF(INDIRECT(NOM_FR_ACCESSOIRES&amp;ADDRESS('PR-tampon'!$E557,COLUMN(REFERENCEMENT_ACCESSOIRES[[#Headers],[RESULTAT TYPE ISOLANT]])))=0,"",INDIRECT(NOM_FR_ACCESSOIRES&amp;ADDRESS('PR-tampon'!$E557,COLUMN(REFERENCEMENT_ACCESSOIRES[[#Headers],[RESULTAT TYPE ISOLANT]]))))))</f>
        <v/>
      </c>
    </row>
    <row r="592" spans="2:15" ht="70.150000000000006" customHeight="1" x14ac:dyDescent="0.25">
      <c r="B592" s="8" t="str">
        <f ca="1">IF('PR-tampon'!E558="","",IF('PR-tampon'!E558=0,"",INDIRECT(NOM_FR_ACCESSOIRES&amp;ADDRESS('PR-tampon'!$E558,COLUMN(REFERENCEMENT_ACCESSOIRES[[#Headers],[DATE REFERENCEMENT]])))))</f>
        <v/>
      </c>
      <c r="C592" s="2" t="str">
        <f ca="1">IF('PR-tampon'!E558="","",IF('PR-tampon'!E558=0,"",INDIRECT(NOM_FR_ACCESSOIRES&amp;ADDRESS('PR-tampon'!$E558,COLUMN(REFERENCEMENT_ACCESSOIRES[[#Headers],[TYPE DE PROCEDE]])))))</f>
        <v/>
      </c>
      <c r="D592" s="2" t="str">
        <f ca="1">IF('PR-tampon'!E558="","",IF('PR-tampon'!E558=0,"",INDIRECT(NOM_FR_ACCESSOIRES&amp;ADDRESS('PR-tampon'!$E558,COLUMN(REFERENCEMENT_ACCESSOIRES[[#Headers],[NOM COMMERCIAL DU PROCEDE]])))))</f>
        <v/>
      </c>
      <c r="E592" s="2" t="str">
        <f ca="1">IF('PR-tampon'!E558="","",IF('PR-tampon'!E558=0,"",INDIRECT(NOM_FR_ACCESSOIRES&amp;ADDRESS('PR-tampon'!$E558,COLUMN(REFERENCEMENT_ACCESSOIRES[[#Headers],[FABRICANT/TITULAIRE]])))))</f>
        <v/>
      </c>
      <c r="F592" s="2" t="str">
        <f ca="1">IF('PR-tampon'!E558="","",IF('PR-tampon'!E558=0,"",INDIRECT(NOM_FR_ACCESSOIRES&amp;ADDRESS('PR-tampon'!$E558,COLUMN(REFERENCEMENT_ACCESSOIRES[[#Headers],[TYPE DE DOCUMENT DE REFERENCE]])))))</f>
        <v/>
      </c>
      <c r="G592" s="2" t="str">
        <f ca="1">IF('PR-tampon'!E558="","",IF('PR-tampon'!E558=0,"",INDIRECT(NOM_FR_ACCESSOIRES&amp;ADDRESS('PR-tampon'!$E558,COLUMN(REFERENCEMENT_ACCESSOIRES[[#Headers],[REF]])))))</f>
        <v/>
      </c>
      <c r="H592" s="8" t="str">
        <f ca="1">IF('PR-tampon'!E558="","",IF('PR-tampon'!E558=0,"",INDIRECT(NOM_FR_ACCESSOIRES&amp;ADDRESS('PR-tampon'!$E558,COLUMN(REFERENCEMENT_ACCESSOIRES[[#Headers],[AVIS LIMITE AU]])))))</f>
        <v/>
      </c>
      <c r="I592" s="8" t="str">
        <f ca="1">IF('PR-tampon'!E558="","",IF('PR-tampon'!E558=0,"",INDIRECT(NOM_FR_ACCESSOIRES&amp;ADDRESS('PR-tampon'!$E558,COLUMN(REFERENCEMENT_ACCESSOIRES[[#Headers],[TC/TNC
dans le domaine d''emploi visé]])))))</f>
        <v/>
      </c>
      <c r="J592" s="30" t="str">
        <f ca="1">IF('PR-tampon'!E558="","",IF('PR-tampon'!E558=0,"",INDIRECT(NOM_FR_ACCESSOIRES&amp;ADDRESS('PR-tampon'!$E558,COLUMN(REFERENCEMENT_ACCESSOIRES[[#Headers],[TYPE DE POSE]])))))</f>
        <v/>
      </c>
      <c r="K592" s="30" t="str">
        <f ca="1">IF('PR-tampon'!E558="","",IF('PR-tampon'!E558=0,"",IF(INDIRECT(NOM_FR_ACCESSOIRES&amp;ADDRESS('PR-tampon'!$E558,COLUMN(REFERENCEMENT_ACCESSOIRES[[#Headers],[OBSERVATIONS SUR DOMAINE D''EMPLOI]])))=0,"",INDIRECT(NOM_FR_ACCESSOIRES&amp;ADDRESS('PR-tampon'!$E558,COLUMN(REFERENCEMENT_ACCESSOIRES[[#Headers],[OBSERVATIONS SUR DOMAINE D''EMPLOI]]))))))</f>
        <v/>
      </c>
      <c r="L592" s="30" t="str">
        <f ca="1">IF('PR-tampon'!$E558="","",IF('PR-tampon'!$E558=0,"",INDIRECT(NOM_FR_ACCESSOIRES&amp;ADDRESS('PR-tampon'!$E558,COLUMN(REFERENCEMENT_ACCESSOIRES[[#Headers],[REVETEMENT VISE]])))))</f>
        <v/>
      </c>
      <c r="M592" s="30" t="str">
        <f ca="1">IF('PR-tampon'!$E558="","",IF('PR-tampon'!$E558=0,"",IF(INDIRECT(NOM_FR_ACCESSOIRES&amp;ADDRESS('PR-tampon'!$E558,COLUMN(REFERENCEMENT_ACCESSOIRES[[#Headers],[PRODUITS D''ETANCHEITE]])))=0,"",INDIRECT(NOM_FR_ACCESSOIRES&amp;ADDRESS('PR-tampon'!$E558,COLUMN(REFERENCEMENT_ACCESSOIRES[[#Headers],[PRODUITS D''ETANCHEITE]]))))))</f>
        <v/>
      </c>
      <c r="N592" s="30" t="str">
        <f ca="1">IF('PR-tampon'!$E558="","",IF('PR-tampon'!$E558=0,"",INDIRECT(NOM_FR_ACCESSOIRES&amp;ADDRESS('PR-tampon'!$E558,COLUMN(REFERENCEMENT_ACCESSOIRES[[#Headers],[CHAPE OU MORTIER VISE]])))))</f>
        <v/>
      </c>
      <c r="O592" s="30" t="str">
        <f ca="1">IF('PR-tampon'!$E558="","",IF('PR-tampon'!$E558=0,"",IF(INDIRECT(NOM_FR_ACCESSOIRES&amp;ADDRESS('PR-tampon'!$E558,COLUMN(REFERENCEMENT_ACCESSOIRES[[#Headers],[RESULTAT TYPE ISOLANT]])))=0,"",INDIRECT(NOM_FR_ACCESSOIRES&amp;ADDRESS('PR-tampon'!$E558,COLUMN(REFERENCEMENT_ACCESSOIRES[[#Headers],[RESULTAT TYPE ISOLANT]]))))))</f>
        <v/>
      </c>
    </row>
    <row r="593" spans="2:15" ht="70.150000000000006" customHeight="1" x14ac:dyDescent="0.25">
      <c r="B593" s="8" t="str">
        <f ca="1">IF('PR-tampon'!E559="","",IF('PR-tampon'!E559=0,"",INDIRECT(NOM_FR_ACCESSOIRES&amp;ADDRESS('PR-tampon'!$E559,COLUMN(REFERENCEMENT_ACCESSOIRES[[#Headers],[DATE REFERENCEMENT]])))))</f>
        <v/>
      </c>
      <c r="C593" s="2" t="str">
        <f ca="1">IF('PR-tampon'!E559="","",IF('PR-tampon'!E559=0,"",INDIRECT(NOM_FR_ACCESSOIRES&amp;ADDRESS('PR-tampon'!$E559,COLUMN(REFERENCEMENT_ACCESSOIRES[[#Headers],[TYPE DE PROCEDE]])))))</f>
        <v/>
      </c>
      <c r="D593" s="2" t="str">
        <f ca="1">IF('PR-tampon'!E559="","",IF('PR-tampon'!E559=0,"",INDIRECT(NOM_FR_ACCESSOIRES&amp;ADDRESS('PR-tampon'!$E559,COLUMN(REFERENCEMENT_ACCESSOIRES[[#Headers],[NOM COMMERCIAL DU PROCEDE]])))))</f>
        <v/>
      </c>
      <c r="E593" s="2" t="str">
        <f ca="1">IF('PR-tampon'!E559="","",IF('PR-tampon'!E559=0,"",INDIRECT(NOM_FR_ACCESSOIRES&amp;ADDRESS('PR-tampon'!$E559,COLUMN(REFERENCEMENT_ACCESSOIRES[[#Headers],[FABRICANT/TITULAIRE]])))))</f>
        <v/>
      </c>
      <c r="F593" s="2" t="str">
        <f ca="1">IF('PR-tampon'!E559="","",IF('PR-tampon'!E559=0,"",INDIRECT(NOM_FR_ACCESSOIRES&amp;ADDRESS('PR-tampon'!$E559,COLUMN(REFERENCEMENT_ACCESSOIRES[[#Headers],[TYPE DE DOCUMENT DE REFERENCE]])))))</f>
        <v/>
      </c>
      <c r="G593" s="2" t="str">
        <f ca="1">IF('PR-tampon'!E559="","",IF('PR-tampon'!E559=0,"",INDIRECT(NOM_FR_ACCESSOIRES&amp;ADDRESS('PR-tampon'!$E559,COLUMN(REFERENCEMENT_ACCESSOIRES[[#Headers],[REF]])))))</f>
        <v/>
      </c>
      <c r="H593" s="8" t="str">
        <f ca="1">IF('PR-tampon'!E559="","",IF('PR-tampon'!E559=0,"",INDIRECT(NOM_FR_ACCESSOIRES&amp;ADDRESS('PR-tampon'!$E559,COLUMN(REFERENCEMENT_ACCESSOIRES[[#Headers],[AVIS LIMITE AU]])))))</f>
        <v/>
      </c>
      <c r="I593" s="8" t="str">
        <f ca="1">IF('PR-tampon'!E559="","",IF('PR-tampon'!E559=0,"",INDIRECT(NOM_FR_ACCESSOIRES&amp;ADDRESS('PR-tampon'!$E559,COLUMN(REFERENCEMENT_ACCESSOIRES[[#Headers],[TC/TNC
dans le domaine d''emploi visé]])))))</f>
        <v/>
      </c>
      <c r="J593" s="30" t="str">
        <f ca="1">IF('PR-tampon'!E559="","",IF('PR-tampon'!E559=0,"",INDIRECT(NOM_FR_ACCESSOIRES&amp;ADDRESS('PR-tampon'!$E559,COLUMN(REFERENCEMENT_ACCESSOIRES[[#Headers],[TYPE DE POSE]])))))</f>
        <v/>
      </c>
      <c r="K593" s="30" t="str">
        <f ca="1">IF('PR-tampon'!E559="","",IF('PR-tampon'!E559=0,"",IF(INDIRECT(NOM_FR_ACCESSOIRES&amp;ADDRESS('PR-tampon'!$E559,COLUMN(REFERENCEMENT_ACCESSOIRES[[#Headers],[OBSERVATIONS SUR DOMAINE D''EMPLOI]])))=0,"",INDIRECT(NOM_FR_ACCESSOIRES&amp;ADDRESS('PR-tampon'!$E559,COLUMN(REFERENCEMENT_ACCESSOIRES[[#Headers],[OBSERVATIONS SUR DOMAINE D''EMPLOI]]))))))</f>
        <v/>
      </c>
      <c r="L593" s="30" t="str">
        <f ca="1">IF('PR-tampon'!$E559="","",IF('PR-tampon'!$E559=0,"",INDIRECT(NOM_FR_ACCESSOIRES&amp;ADDRESS('PR-tampon'!$E559,COLUMN(REFERENCEMENT_ACCESSOIRES[[#Headers],[REVETEMENT VISE]])))))</f>
        <v/>
      </c>
      <c r="M593" s="30" t="str">
        <f ca="1">IF('PR-tampon'!$E559="","",IF('PR-tampon'!$E559=0,"",IF(INDIRECT(NOM_FR_ACCESSOIRES&amp;ADDRESS('PR-tampon'!$E559,COLUMN(REFERENCEMENT_ACCESSOIRES[[#Headers],[PRODUITS D''ETANCHEITE]])))=0,"",INDIRECT(NOM_FR_ACCESSOIRES&amp;ADDRESS('PR-tampon'!$E559,COLUMN(REFERENCEMENT_ACCESSOIRES[[#Headers],[PRODUITS D''ETANCHEITE]]))))))</f>
        <v/>
      </c>
      <c r="N593" s="30" t="str">
        <f ca="1">IF('PR-tampon'!$E559="","",IF('PR-tampon'!$E559=0,"",INDIRECT(NOM_FR_ACCESSOIRES&amp;ADDRESS('PR-tampon'!$E559,COLUMN(REFERENCEMENT_ACCESSOIRES[[#Headers],[CHAPE OU MORTIER VISE]])))))</f>
        <v/>
      </c>
      <c r="O593" s="30" t="str">
        <f ca="1">IF('PR-tampon'!$E559="","",IF('PR-tampon'!$E559=0,"",IF(INDIRECT(NOM_FR_ACCESSOIRES&amp;ADDRESS('PR-tampon'!$E559,COLUMN(REFERENCEMENT_ACCESSOIRES[[#Headers],[RESULTAT TYPE ISOLANT]])))=0,"",INDIRECT(NOM_FR_ACCESSOIRES&amp;ADDRESS('PR-tampon'!$E559,COLUMN(REFERENCEMENT_ACCESSOIRES[[#Headers],[RESULTAT TYPE ISOLANT]]))))))</f>
        <v/>
      </c>
    </row>
    <row r="594" spans="2:15" ht="70.150000000000006" customHeight="1" x14ac:dyDescent="0.25">
      <c r="B594" s="8" t="str">
        <f ca="1">IF('PR-tampon'!E560="","",IF('PR-tampon'!E560=0,"",INDIRECT(NOM_FR_ACCESSOIRES&amp;ADDRESS('PR-tampon'!$E560,COLUMN(REFERENCEMENT_ACCESSOIRES[[#Headers],[DATE REFERENCEMENT]])))))</f>
        <v/>
      </c>
      <c r="C594" s="2" t="str">
        <f ca="1">IF('PR-tampon'!E560="","",IF('PR-tampon'!E560=0,"",INDIRECT(NOM_FR_ACCESSOIRES&amp;ADDRESS('PR-tampon'!$E560,COLUMN(REFERENCEMENT_ACCESSOIRES[[#Headers],[TYPE DE PROCEDE]])))))</f>
        <v/>
      </c>
      <c r="D594" s="2" t="str">
        <f ca="1">IF('PR-tampon'!E560="","",IF('PR-tampon'!E560=0,"",INDIRECT(NOM_FR_ACCESSOIRES&amp;ADDRESS('PR-tampon'!$E560,COLUMN(REFERENCEMENT_ACCESSOIRES[[#Headers],[NOM COMMERCIAL DU PROCEDE]])))))</f>
        <v/>
      </c>
      <c r="E594" s="2" t="str">
        <f ca="1">IF('PR-tampon'!E560="","",IF('PR-tampon'!E560=0,"",INDIRECT(NOM_FR_ACCESSOIRES&amp;ADDRESS('PR-tampon'!$E560,COLUMN(REFERENCEMENT_ACCESSOIRES[[#Headers],[FABRICANT/TITULAIRE]])))))</f>
        <v/>
      </c>
      <c r="F594" s="2" t="str">
        <f ca="1">IF('PR-tampon'!E560="","",IF('PR-tampon'!E560=0,"",INDIRECT(NOM_FR_ACCESSOIRES&amp;ADDRESS('PR-tampon'!$E560,COLUMN(REFERENCEMENT_ACCESSOIRES[[#Headers],[TYPE DE DOCUMENT DE REFERENCE]])))))</f>
        <v/>
      </c>
      <c r="G594" s="2" t="str">
        <f ca="1">IF('PR-tampon'!E560="","",IF('PR-tampon'!E560=0,"",INDIRECT(NOM_FR_ACCESSOIRES&amp;ADDRESS('PR-tampon'!$E560,COLUMN(REFERENCEMENT_ACCESSOIRES[[#Headers],[REF]])))))</f>
        <v/>
      </c>
      <c r="H594" s="8" t="str">
        <f ca="1">IF('PR-tampon'!E560="","",IF('PR-tampon'!E560=0,"",INDIRECT(NOM_FR_ACCESSOIRES&amp;ADDRESS('PR-tampon'!$E560,COLUMN(REFERENCEMENT_ACCESSOIRES[[#Headers],[AVIS LIMITE AU]])))))</f>
        <v/>
      </c>
      <c r="I594" s="8" t="str">
        <f ca="1">IF('PR-tampon'!E560="","",IF('PR-tampon'!E560=0,"",INDIRECT(NOM_FR_ACCESSOIRES&amp;ADDRESS('PR-tampon'!$E560,COLUMN(REFERENCEMENT_ACCESSOIRES[[#Headers],[TC/TNC
dans le domaine d''emploi visé]])))))</f>
        <v/>
      </c>
      <c r="J594" s="30" t="str">
        <f ca="1">IF('PR-tampon'!E560="","",IF('PR-tampon'!E560=0,"",INDIRECT(NOM_FR_ACCESSOIRES&amp;ADDRESS('PR-tampon'!$E560,COLUMN(REFERENCEMENT_ACCESSOIRES[[#Headers],[TYPE DE POSE]])))))</f>
        <v/>
      </c>
      <c r="K594" s="30" t="str">
        <f ca="1">IF('PR-tampon'!E560="","",IF('PR-tampon'!E560=0,"",IF(INDIRECT(NOM_FR_ACCESSOIRES&amp;ADDRESS('PR-tampon'!$E560,COLUMN(REFERENCEMENT_ACCESSOIRES[[#Headers],[OBSERVATIONS SUR DOMAINE D''EMPLOI]])))=0,"",INDIRECT(NOM_FR_ACCESSOIRES&amp;ADDRESS('PR-tampon'!$E560,COLUMN(REFERENCEMENT_ACCESSOIRES[[#Headers],[OBSERVATIONS SUR DOMAINE D''EMPLOI]]))))))</f>
        <v/>
      </c>
      <c r="L594" s="30" t="str">
        <f ca="1">IF('PR-tampon'!$E560="","",IF('PR-tampon'!$E560=0,"",INDIRECT(NOM_FR_ACCESSOIRES&amp;ADDRESS('PR-tampon'!$E560,COLUMN(REFERENCEMENT_ACCESSOIRES[[#Headers],[REVETEMENT VISE]])))))</f>
        <v/>
      </c>
      <c r="M594" s="30" t="str">
        <f ca="1">IF('PR-tampon'!$E560="","",IF('PR-tampon'!$E560=0,"",IF(INDIRECT(NOM_FR_ACCESSOIRES&amp;ADDRESS('PR-tampon'!$E560,COLUMN(REFERENCEMENT_ACCESSOIRES[[#Headers],[PRODUITS D''ETANCHEITE]])))=0,"",INDIRECT(NOM_FR_ACCESSOIRES&amp;ADDRESS('PR-tampon'!$E560,COLUMN(REFERENCEMENT_ACCESSOIRES[[#Headers],[PRODUITS D''ETANCHEITE]]))))))</f>
        <v/>
      </c>
      <c r="N594" s="30" t="str">
        <f ca="1">IF('PR-tampon'!$E560="","",IF('PR-tampon'!$E560=0,"",INDIRECT(NOM_FR_ACCESSOIRES&amp;ADDRESS('PR-tampon'!$E560,COLUMN(REFERENCEMENT_ACCESSOIRES[[#Headers],[CHAPE OU MORTIER VISE]])))))</f>
        <v/>
      </c>
      <c r="O594" s="30" t="str">
        <f ca="1">IF('PR-tampon'!$E560="","",IF('PR-tampon'!$E560=0,"",IF(INDIRECT(NOM_FR_ACCESSOIRES&amp;ADDRESS('PR-tampon'!$E560,COLUMN(REFERENCEMENT_ACCESSOIRES[[#Headers],[RESULTAT TYPE ISOLANT]])))=0,"",INDIRECT(NOM_FR_ACCESSOIRES&amp;ADDRESS('PR-tampon'!$E560,COLUMN(REFERENCEMENT_ACCESSOIRES[[#Headers],[RESULTAT TYPE ISOLANT]]))))))</f>
        <v/>
      </c>
    </row>
    <row r="595" spans="2:15" ht="70.150000000000006" customHeight="1" x14ac:dyDescent="0.25">
      <c r="B595" s="8" t="str">
        <f ca="1">IF('PR-tampon'!E561="","",IF('PR-tampon'!E561=0,"",INDIRECT(NOM_FR_ACCESSOIRES&amp;ADDRESS('PR-tampon'!$E561,COLUMN(REFERENCEMENT_ACCESSOIRES[[#Headers],[DATE REFERENCEMENT]])))))</f>
        <v/>
      </c>
      <c r="C595" s="2" t="str">
        <f ca="1">IF('PR-tampon'!E561="","",IF('PR-tampon'!E561=0,"",INDIRECT(NOM_FR_ACCESSOIRES&amp;ADDRESS('PR-tampon'!$E561,COLUMN(REFERENCEMENT_ACCESSOIRES[[#Headers],[TYPE DE PROCEDE]])))))</f>
        <v/>
      </c>
      <c r="D595" s="2" t="str">
        <f ca="1">IF('PR-tampon'!E561="","",IF('PR-tampon'!E561=0,"",INDIRECT(NOM_FR_ACCESSOIRES&amp;ADDRESS('PR-tampon'!$E561,COLUMN(REFERENCEMENT_ACCESSOIRES[[#Headers],[NOM COMMERCIAL DU PROCEDE]])))))</f>
        <v/>
      </c>
      <c r="E595" s="2" t="str">
        <f ca="1">IF('PR-tampon'!E561="","",IF('PR-tampon'!E561=0,"",INDIRECT(NOM_FR_ACCESSOIRES&amp;ADDRESS('PR-tampon'!$E561,COLUMN(REFERENCEMENT_ACCESSOIRES[[#Headers],[FABRICANT/TITULAIRE]])))))</f>
        <v/>
      </c>
      <c r="F595" s="2" t="str">
        <f ca="1">IF('PR-tampon'!E561="","",IF('PR-tampon'!E561=0,"",INDIRECT(NOM_FR_ACCESSOIRES&amp;ADDRESS('PR-tampon'!$E561,COLUMN(REFERENCEMENT_ACCESSOIRES[[#Headers],[TYPE DE DOCUMENT DE REFERENCE]])))))</f>
        <v/>
      </c>
      <c r="G595" s="2" t="str">
        <f ca="1">IF('PR-tampon'!E561="","",IF('PR-tampon'!E561=0,"",INDIRECT(NOM_FR_ACCESSOIRES&amp;ADDRESS('PR-tampon'!$E561,COLUMN(REFERENCEMENT_ACCESSOIRES[[#Headers],[REF]])))))</f>
        <v/>
      </c>
      <c r="H595" s="8" t="str">
        <f ca="1">IF('PR-tampon'!E561="","",IF('PR-tampon'!E561=0,"",INDIRECT(NOM_FR_ACCESSOIRES&amp;ADDRESS('PR-tampon'!$E561,COLUMN(REFERENCEMENT_ACCESSOIRES[[#Headers],[AVIS LIMITE AU]])))))</f>
        <v/>
      </c>
      <c r="I595" s="8" t="str">
        <f ca="1">IF('PR-tampon'!E561="","",IF('PR-tampon'!E561=0,"",INDIRECT(NOM_FR_ACCESSOIRES&amp;ADDRESS('PR-tampon'!$E561,COLUMN(REFERENCEMENT_ACCESSOIRES[[#Headers],[TC/TNC
dans le domaine d''emploi visé]])))))</f>
        <v/>
      </c>
      <c r="J595" s="30" t="str">
        <f ca="1">IF('PR-tampon'!E561="","",IF('PR-tampon'!E561=0,"",INDIRECT(NOM_FR_ACCESSOIRES&amp;ADDRESS('PR-tampon'!$E561,COLUMN(REFERENCEMENT_ACCESSOIRES[[#Headers],[TYPE DE POSE]])))))</f>
        <v/>
      </c>
      <c r="K595" s="30" t="str">
        <f ca="1">IF('PR-tampon'!E561="","",IF('PR-tampon'!E561=0,"",IF(INDIRECT(NOM_FR_ACCESSOIRES&amp;ADDRESS('PR-tampon'!$E561,COLUMN(REFERENCEMENT_ACCESSOIRES[[#Headers],[OBSERVATIONS SUR DOMAINE D''EMPLOI]])))=0,"",INDIRECT(NOM_FR_ACCESSOIRES&amp;ADDRESS('PR-tampon'!$E561,COLUMN(REFERENCEMENT_ACCESSOIRES[[#Headers],[OBSERVATIONS SUR DOMAINE D''EMPLOI]]))))))</f>
        <v/>
      </c>
      <c r="L595" s="30" t="str">
        <f ca="1">IF('PR-tampon'!$E561="","",IF('PR-tampon'!$E561=0,"",INDIRECT(NOM_FR_ACCESSOIRES&amp;ADDRESS('PR-tampon'!$E561,COLUMN(REFERENCEMENT_ACCESSOIRES[[#Headers],[REVETEMENT VISE]])))))</f>
        <v/>
      </c>
      <c r="M595" s="30" t="str">
        <f ca="1">IF('PR-tampon'!$E561="","",IF('PR-tampon'!$E561=0,"",IF(INDIRECT(NOM_FR_ACCESSOIRES&amp;ADDRESS('PR-tampon'!$E561,COLUMN(REFERENCEMENT_ACCESSOIRES[[#Headers],[PRODUITS D''ETANCHEITE]])))=0,"",INDIRECT(NOM_FR_ACCESSOIRES&amp;ADDRESS('PR-tampon'!$E561,COLUMN(REFERENCEMENT_ACCESSOIRES[[#Headers],[PRODUITS D''ETANCHEITE]]))))))</f>
        <v/>
      </c>
      <c r="N595" s="30" t="str">
        <f ca="1">IF('PR-tampon'!$E561="","",IF('PR-tampon'!$E561=0,"",INDIRECT(NOM_FR_ACCESSOIRES&amp;ADDRESS('PR-tampon'!$E561,COLUMN(REFERENCEMENT_ACCESSOIRES[[#Headers],[CHAPE OU MORTIER VISE]])))))</f>
        <v/>
      </c>
      <c r="O595" s="30" t="str">
        <f ca="1">IF('PR-tampon'!$E561="","",IF('PR-tampon'!$E561=0,"",IF(INDIRECT(NOM_FR_ACCESSOIRES&amp;ADDRESS('PR-tampon'!$E561,COLUMN(REFERENCEMENT_ACCESSOIRES[[#Headers],[RESULTAT TYPE ISOLANT]])))=0,"",INDIRECT(NOM_FR_ACCESSOIRES&amp;ADDRESS('PR-tampon'!$E561,COLUMN(REFERENCEMENT_ACCESSOIRES[[#Headers],[RESULTAT TYPE ISOLANT]]))))))</f>
        <v/>
      </c>
    </row>
    <row r="596" spans="2:15" ht="70.150000000000006" customHeight="1" x14ac:dyDescent="0.25">
      <c r="B596" s="8" t="str">
        <f ca="1">IF('PR-tampon'!E562="","",IF('PR-tampon'!E562=0,"",INDIRECT(NOM_FR_ACCESSOIRES&amp;ADDRESS('PR-tampon'!$E562,COLUMN(REFERENCEMENT_ACCESSOIRES[[#Headers],[DATE REFERENCEMENT]])))))</f>
        <v/>
      </c>
      <c r="C596" s="2" t="str">
        <f ca="1">IF('PR-tampon'!E562="","",IF('PR-tampon'!E562=0,"",INDIRECT(NOM_FR_ACCESSOIRES&amp;ADDRESS('PR-tampon'!$E562,COLUMN(REFERENCEMENT_ACCESSOIRES[[#Headers],[TYPE DE PROCEDE]])))))</f>
        <v/>
      </c>
      <c r="D596" s="2" t="str">
        <f ca="1">IF('PR-tampon'!E562="","",IF('PR-tampon'!E562=0,"",INDIRECT(NOM_FR_ACCESSOIRES&amp;ADDRESS('PR-tampon'!$E562,COLUMN(REFERENCEMENT_ACCESSOIRES[[#Headers],[NOM COMMERCIAL DU PROCEDE]])))))</f>
        <v/>
      </c>
      <c r="E596" s="2" t="str">
        <f ca="1">IF('PR-tampon'!E562="","",IF('PR-tampon'!E562=0,"",INDIRECT(NOM_FR_ACCESSOIRES&amp;ADDRESS('PR-tampon'!$E562,COLUMN(REFERENCEMENT_ACCESSOIRES[[#Headers],[FABRICANT/TITULAIRE]])))))</f>
        <v/>
      </c>
      <c r="F596" s="2" t="str">
        <f ca="1">IF('PR-tampon'!E562="","",IF('PR-tampon'!E562=0,"",INDIRECT(NOM_FR_ACCESSOIRES&amp;ADDRESS('PR-tampon'!$E562,COLUMN(REFERENCEMENT_ACCESSOIRES[[#Headers],[TYPE DE DOCUMENT DE REFERENCE]])))))</f>
        <v/>
      </c>
      <c r="G596" s="2" t="str">
        <f ca="1">IF('PR-tampon'!E562="","",IF('PR-tampon'!E562=0,"",INDIRECT(NOM_FR_ACCESSOIRES&amp;ADDRESS('PR-tampon'!$E562,COLUMN(REFERENCEMENT_ACCESSOIRES[[#Headers],[REF]])))))</f>
        <v/>
      </c>
      <c r="H596" s="8" t="str">
        <f ca="1">IF('PR-tampon'!E562="","",IF('PR-tampon'!E562=0,"",INDIRECT(NOM_FR_ACCESSOIRES&amp;ADDRESS('PR-tampon'!$E562,COLUMN(REFERENCEMENT_ACCESSOIRES[[#Headers],[AVIS LIMITE AU]])))))</f>
        <v/>
      </c>
      <c r="I596" s="8" t="str">
        <f ca="1">IF('PR-tampon'!E562="","",IF('PR-tampon'!E562=0,"",INDIRECT(NOM_FR_ACCESSOIRES&amp;ADDRESS('PR-tampon'!$E562,COLUMN(REFERENCEMENT_ACCESSOIRES[[#Headers],[TC/TNC
dans le domaine d''emploi visé]])))))</f>
        <v/>
      </c>
      <c r="J596" s="30" t="str">
        <f ca="1">IF('PR-tampon'!E562="","",IF('PR-tampon'!E562=0,"",INDIRECT(NOM_FR_ACCESSOIRES&amp;ADDRESS('PR-tampon'!$E562,COLUMN(REFERENCEMENT_ACCESSOIRES[[#Headers],[TYPE DE POSE]])))))</f>
        <v/>
      </c>
      <c r="K596" s="30" t="str">
        <f ca="1">IF('PR-tampon'!E562="","",IF('PR-tampon'!E562=0,"",IF(INDIRECT(NOM_FR_ACCESSOIRES&amp;ADDRESS('PR-tampon'!$E562,COLUMN(REFERENCEMENT_ACCESSOIRES[[#Headers],[OBSERVATIONS SUR DOMAINE D''EMPLOI]])))=0,"",INDIRECT(NOM_FR_ACCESSOIRES&amp;ADDRESS('PR-tampon'!$E562,COLUMN(REFERENCEMENT_ACCESSOIRES[[#Headers],[OBSERVATIONS SUR DOMAINE D''EMPLOI]]))))))</f>
        <v/>
      </c>
      <c r="L596" s="30" t="str">
        <f ca="1">IF('PR-tampon'!$E562="","",IF('PR-tampon'!$E562=0,"",INDIRECT(NOM_FR_ACCESSOIRES&amp;ADDRESS('PR-tampon'!$E562,COLUMN(REFERENCEMENT_ACCESSOIRES[[#Headers],[REVETEMENT VISE]])))))</f>
        <v/>
      </c>
      <c r="M596" s="30" t="str">
        <f ca="1">IF('PR-tampon'!$E562="","",IF('PR-tampon'!$E562=0,"",IF(INDIRECT(NOM_FR_ACCESSOIRES&amp;ADDRESS('PR-tampon'!$E562,COLUMN(REFERENCEMENT_ACCESSOIRES[[#Headers],[PRODUITS D''ETANCHEITE]])))=0,"",INDIRECT(NOM_FR_ACCESSOIRES&amp;ADDRESS('PR-tampon'!$E562,COLUMN(REFERENCEMENT_ACCESSOIRES[[#Headers],[PRODUITS D''ETANCHEITE]]))))))</f>
        <v/>
      </c>
      <c r="N596" s="30" t="str">
        <f ca="1">IF('PR-tampon'!$E562="","",IF('PR-tampon'!$E562=0,"",INDIRECT(NOM_FR_ACCESSOIRES&amp;ADDRESS('PR-tampon'!$E562,COLUMN(REFERENCEMENT_ACCESSOIRES[[#Headers],[CHAPE OU MORTIER VISE]])))))</f>
        <v/>
      </c>
      <c r="O596" s="30" t="str">
        <f ca="1">IF('PR-tampon'!$E562="","",IF('PR-tampon'!$E562=0,"",IF(INDIRECT(NOM_FR_ACCESSOIRES&amp;ADDRESS('PR-tampon'!$E562,COLUMN(REFERENCEMENT_ACCESSOIRES[[#Headers],[RESULTAT TYPE ISOLANT]])))=0,"",INDIRECT(NOM_FR_ACCESSOIRES&amp;ADDRESS('PR-tampon'!$E562,COLUMN(REFERENCEMENT_ACCESSOIRES[[#Headers],[RESULTAT TYPE ISOLANT]]))))))</f>
        <v/>
      </c>
    </row>
    <row r="597" spans="2:15" ht="70.150000000000006" customHeight="1" x14ac:dyDescent="0.25">
      <c r="B597" s="8" t="str">
        <f ca="1">IF('PR-tampon'!E563="","",IF('PR-tampon'!E563=0,"",INDIRECT(NOM_FR_ACCESSOIRES&amp;ADDRESS('PR-tampon'!$E563,COLUMN(REFERENCEMENT_ACCESSOIRES[[#Headers],[DATE REFERENCEMENT]])))))</f>
        <v/>
      </c>
      <c r="C597" s="2" t="str">
        <f ca="1">IF('PR-tampon'!E563="","",IF('PR-tampon'!E563=0,"",INDIRECT(NOM_FR_ACCESSOIRES&amp;ADDRESS('PR-tampon'!$E563,COLUMN(REFERENCEMENT_ACCESSOIRES[[#Headers],[TYPE DE PROCEDE]])))))</f>
        <v/>
      </c>
      <c r="D597" s="2" t="str">
        <f ca="1">IF('PR-tampon'!E563="","",IF('PR-tampon'!E563=0,"",INDIRECT(NOM_FR_ACCESSOIRES&amp;ADDRESS('PR-tampon'!$E563,COLUMN(REFERENCEMENT_ACCESSOIRES[[#Headers],[NOM COMMERCIAL DU PROCEDE]])))))</f>
        <v/>
      </c>
      <c r="E597" s="2" t="str">
        <f ca="1">IF('PR-tampon'!E563="","",IF('PR-tampon'!E563=0,"",INDIRECT(NOM_FR_ACCESSOIRES&amp;ADDRESS('PR-tampon'!$E563,COLUMN(REFERENCEMENT_ACCESSOIRES[[#Headers],[FABRICANT/TITULAIRE]])))))</f>
        <v/>
      </c>
      <c r="F597" s="2" t="str">
        <f ca="1">IF('PR-tampon'!E563="","",IF('PR-tampon'!E563=0,"",INDIRECT(NOM_FR_ACCESSOIRES&amp;ADDRESS('PR-tampon'!$E563,COLUMN(REFERENCEMENT_ACCESSOIRES[[#Headers],[TYPE DE DOCUMENT DE REFERENCE]])))))</f>
        <v/>
      </c>
      <c r="G597" s="2" t="str">
        <f ca="1">IF('PR-tampon'!E563="","",IF('PR-tampon'!E563=0,"",INDIRECT(NOM_FR_ACCESSOIRES&amp;ADDRESS('PR-tampon'!$E563,COLUMN(REFERENCEMENT_ACCESSOIRES[[#Headers],[REF]])))))</f>
        <v/>
      </c>
      <c r="H597" s="8" t="str">
        <f ca="1">IF('PR-tampon'!E563="","",IF('PR-tampon'!E563=0,"",INDIRECT(NOM_FR_ACCESSOIRES&amp;ADDRESS('PR-tampon'!$E563,COLUMN(REFERENCEMENT_ACCESSOIRES[[#Headers],[AVIS LIMITE AU]])))))</f>
        <v/>
      </c>
      <c r="I597" s="8" t="str">
        <f ca="1">IF('PR-tampon'!E563="","",IF('PR-tampon'!E563=0,"",INDIRECT(NOM_FR_ACCESSOIRES&amp;ADDRESS('PR-tampon'!$E563,COLUMN(REFERENCEMENT_ACCESSOIRES[[#Headers],[TC/TNC
dans le domaine d''emploi visé]])))))</f>
        <v/>
      </c>
      <c r="J597" s="30" t="str">
        <f ca="1">IF('PR-tampon'!E563="","",IF('PR-tampon'!E563=0,"",INDIRECT(NOM_FR_ACCESSOIRES&amp;ADDRESS('PR-tampon'!$E563,COLUMN(REFERENCEMENT_ACCESSOIRES[[#Headers],[TYPE DE POSE]])))))</f>
        <v/>
      </c>
      <c r="K597" s="30" t="str">
        <f ca="1">IF('PR-tampon'!E563="","",IF('PR-tampon'!E563=0,"",IF(INDIRECT(NOM_FR_ACCESSOIRES&amp;ADDRESS('PR-tampon'!$E563,COLUMN(REFERENCEMENT_ACCESSOIRES[[#Headers],[OBSERVATIONS SUR DOMAINE D''EMPLOI]])))=0,"",INDIRECT(NOM_FR_ACCESSOIRES&amp;ADDRESS('PR-tampon'!$E563,COLUMN(REFERENCEMENT_ACCESSOIRES[[#Headers],[OBSERVATIONS SUR DOMAINE D''EMPLOI]]))))))</f>
        <v/>
      </c>
      <c r="L597" s="30" t="str">
        <f ca="1">IF('PR-tampon'!$E563="","",IF('PR-tampon'!$E563=0,"",INDIRECT(NOM_FR_ACCESSOIRES&amp;ADDRESS('PR-tampon'!$E563,COLUMN(REFERENCEMENT_ACCESSOIRES[[#Headers],[REVETEMENT VISE]])))))</f>
        <v/>
      </c>
      <c r="M597" s="30" t="str">
        <f ca="1">IF('PR-tampon'!$E563="","",IF('PR-tampon'!$E563=0,"",IF(INDIRECT(NOM_FR_ACCESSOIRES&amp;ADDRESS('PR-tampon'!$E563,COLUMN(REFERENCEMENT_ACCESSOIRES[[#Headers],[PRODUITS D''ETANCHEITE]])))=0,"",INDIRECT(NOM_FR_ACCESSOIRES&amp;ADDRESS('PR-tampon'!$E563,COLUMN(REFERENCEMENT_ACCESSOIRES[[#Headers],[PRODUITS D''ETANCHEITE]]))))))</f>
        <v/>
      </c>
      <c r="N597" s="30" t="str">
        <f ca="1">IF('PR-tampon'!$E563="","",IF('PR-tampon'!$E563=0,"",INDIRECT(NOM_FR_ACCESSOIRES&amp;ADDRESS('PR-tampon'!$E563,COLUMN(REFERENCEMENT_ACCESSOIRES[[#Headers],[CHAPE OU MORTIER VISE]])))))</f>
        <v/>
      </c>
      <c r="O597" s="30" t="str">
        <f ca="1">IF('PR-tampon'!$E563="","",IF('PR-tampon'!$E563=0,"",IF(INDIRECT(NOM_FR_ACCESSOIRES&amp;ADDRESS('PR-tampon'!$E563,COLUMN(REFERENCEMENT_ACCESSOIRES[[#Headers],[RESULTAT TYPE ISOLANT]])))=0,"",INDIRECT(NOM_FR_ACCESSOIRES&amp;ADDRESS('PR-tampon'!$E563,COLUMN(REFERENCEMENT_ACCESSOIRES[[#Headers],[RESULTAT TYPE ISOLANT]]))))))</f>
        <v/>
      </c>
    </row>
  </sheetData>
  <sheetProtection algorithmName="SHA-512" hashValue="FgsQkblEGKixkf9UYpHHkWB0PSEFh4lBnqRgkDYdH5lk7Fkepin7xG/8MuEOWUamSdZ+fX60ylCZi1PQW9BvcQ==" saltValue="tPjCLqMplzr8p/j6T5UULg==" spinCount="100000" sheet="1" objects="1" scenarios="1" selectLockedCells="1" sort="0" autoFilter="0"/>
  <mergeCells count="23">
    <mergeCell ref="L39:O42"/>
    <mergeCell ref="D26:F26"/>
    <mergeCell ref="D27:F27"/>
    <mergeCell ref="D28:F28"/>
    <mergeCell ref="C29:F29"/>
    <mergeCell ref="O22:O38"/>
    <mergeCell ref="B1:O11"/>
    <mergeCell ref="B37:D37"/>
    <mergeCell ref="B24:F25"/>
    <mergeCell ref="B12:O14"/>
    <mergeCell ref="B15:O15"/>
    <mergeCell ref="B30:F31"/>
    <mergeCell ref="B16:O21"/>
    <mergeCell ref="B22:F22"/>
    <mergeCell ref="B39:B42"/>
    <mergeCell ref="C39:E42"/>
    <mergeCell ref="F39:I42"/>
    <mergeCell ref="J39:K42"/>
    <mergeCell ref="D32:F32"/>
    <mergeCell ref="B34:D34"/>
    <mergeCell ref="E34:F34"/>
    <mergeCell ref="B35:D35"/>
    <mergeCell ref="E35:F35"/>
  </mergeCells>
  <phoneticPr fontId="7" type="noConversion"/>
  <conditionalFormatting sqref="A44:O597">
    <cfRule type="expression" dxfId="48" priority="15">
      <formula>$B44&lt;&gt;""</formula>
    </cfRule>
  </conditionalFormatting>
  <conditionalFormatting sqref="H44:H597">
    <cfRule type="expression" dxfId="42" priority="14">
      <formula>IF($H44="",FALSE,IF($H44&gt;TODAY(),TRUE,FALSE))</formula>
    </cfRule>
  </conditionalFormatting>
  <conditionalFormatting sqref="I44:I597">
    <cfRule type="expression" dxfId="40" priority="1">
      <formula>FIND("EVALUATION RECENTE",I44,1)</formula>
    </cfRule>
    <cfRule type="expression" dxfId="39" priority="5">
      <formula>MID(I44,1,3)="TNC"</formula>
    </cfRule>
  </conditionalFormatting>
  <dataValidations xWindow="451" yWindow="791" count="7">
    <dataValidation allowBlank="1" showInputMessage="1" sqref="B16 B12 F39 B39:C39 B40:B43 C43:K43 B34:B35 P12:XFD38" xr:uid="{442BDE42-ED0B-41B7-8014-806870E61DCF}"/>
    <dataValidation type="list" allowBlank="1" showInputMessage="1" showErrorMessage="1" error="L'information saisie n'est pas appropriée pour cette donnée._x000a_Veuillez saisir les informations en fonction des instructions de saisie de la case sélectionnée." promptTitle="INSTRUCTION DE SAISIE" prompt="Choisir l'isolant visé parmi les propositions de la liste déroulante, si l'isolant est un critère de recherche souhaité._x000a_Pour cela, cliquer sur la petite flèche en bas à droite de la cellule." sqref="D28:F28" xr:uid="{BA5D17BC-3547-4BF6-BB83-F3C8663CC054}">
      <formula1>LISTE_ISOLANT_SOUS_CHAPE</formula1>
    </dataValidation>
    <dataValidation type="list" allowBlank="1" showInputMessage="1" showErrorMessage="1" error="L'information saisie n'est pas appropriée pour cette donnée._x000a_Veuillez saisir les informations en fonction des instructions de saisie de la case sélectionnée." promptTitle="INSTRUCTION DE SAISIE" prompt="Choisir le support visé parmi les propositions de la liste déroulante, si le support est un critère de recherche souhaité._x000a_Pour cela, cliquer sur la petite flèche en bas à droite de la cellule." sqref="D27:F27" xr:uid="{7356606B-E26E-4794-8C6F-FE2C695ECC36}">
      <formula1>LISTE_SUPPORT</formula1>
    </dataValidation>
    <dataValidation type="list" allowBlank="1" showInputMessage="1" showErrorMessage="1" error="L'information saisie n'est pas appropriée pour cette donnée._x000a_Veuillez saisir les informations en fonction des instructions de saisie de la case sélectionnée." promptTitle="INSTRUCTIONS DE SAISIE" prompt="Choisir le type de douche visé parmi les propositions de la liste déroulante._x000a_Pour cela, cliquer sur la petite flèche en bas à droite de la cellule." sqref="D32:F32" xr:uid="{6990186E-24BE-4D4C-AF55-6B143A8CDE84}">
      <formula1>LISTE_O_N</formula1>
    </dataValidation>
    <dataValidation type="list" allowBlank="1" showInputMessage="1" showErrorMessage="1" error="L'information saisie n'est pas appropriée pour cette donnée._x000a_Veuillez saisir les informations en fonction des instructions de saisie de la case sélectionnée." promptTitle="INSTRUCTIONS DE SAISIE" prompt="Choisir l'ordre de tri voulu parmi les propositions de la liste déroulante._x000a_Pour cela, cliquer sur la petite flèche en bas à droite de la cellule." sqref="E35:F35" xr:uid="{8E80B316-AF06-42FD-8E3E-2569BD0F4F09}">
      <formula1>"CROISSANT (de A à Z),DECROISSANT (de Z à A)"</formula1>
    </dataValidation>
    <dataValidation type="list" allowBlank="1" showInputMessage="1" showErrorMessage="1" error="L'information saisie n'est pas appropriée pour cette donnée._x000a_Veuillez saisir les informations en fonction des instructions de saisie de la case sélectionnée." promptTitle="INSTRUCTION DE SAISIE" prompt="Choisir la catégorie d'importance visée parmi les propositions de la liste déroulante._x000a_Pour cela, cliquer sur la petite flèche en bas à droite de la cellule." sqref="D34:D35" xr:uid="{CEC69451-33F4-4EE4-BA49-6574C1742346}">
      <formula1>LISTE_CATEGORIE_BATIMENT</formula1>
    </dataValidation>
    <dataValidation type="list" allowBlank="1" showInputMessage="1" showErrorMessage="1" error="L'information saisie n'est pas appropriée pour cette donnée._x000a_Veuillez saisir les informations en fonction des instructions de saisie de la case sélectionnée." promptTitle="INSTRUCTIONS DE SAISIE" prompt="Choisir le critère de tri voulu parmi les propositions de la liste déroulante._x000a_Pour cela, cliquer sur la petite flèche en bas à droite de la cellule." sqref="E34:F34" xr:uid="{C26CE907-2395-45E7-84BE-B262FEA98E88}">
      <formula1>LISTE_TRI</formula1>
    </dataValidation>
  </dataValidations>
  <printOptions horizontalCentered="1"/>
  <pageMargins left="0.70866141732283472" right="0.70866141732283472" top="0.74803149606299213" bottom="0.74803149606299213" header="0.31496062992125984" footer="0.31496062992125984"/>
  <pageSetup paperSize="9" scale="24" fitToHeight="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2289" r:id="rId4" name="Check Box 1">
              <controlPr defaultSize="0" autoFill="0" autoLine="0" autoPict="0" altText="qsfqgsdx">
                <anchor moveWithCells="1">
                  <from>
                    <xdr:col>1</xdr:col>
                    <xdr:colOff>400050</xdr:colOff>
                    <xdr:row>26</xdr:row>
                    <xdr:rowOff>38100</xdr:rowOff>
                  </from>
                  <to>
                    <xdr:col>1</xdr:col>
                    <xdr:colOff>638175</xdr:colOff>
                    <xdr:row>26</xdr:row>
                    <xdr:rowOff>257175</xdr:rowOff>
                  </to>
                </anchor>
              </controlPr>
            </control>
          </mc:Choice>
        </mc:AlternateContent>
        <mc:AlternateContent xmlns:mc="http://schemas.openxmlformats.org/markup-compatibility/2006">
          <mc:Choice Requires="x14">
            <control shapeId="12290" r:id="rId5" name="Check Box 2">
              <controlPr defaultSize="0" autoFill="0" autoLine="0" autoPict="0" altText="qsfqgsdx">
                <anchor moveWithCells="1">
                  <from>
                    <xdr:col>1</xdr:col>
                    <xdr:colOff>390525</xdr:colOff>
                    <xdr:row>28</xdr:row>
                    <xdr:rowOff>38100</xdr:rowOff>
                  </from>
                  <to>
                    <xdr:col>1</xdr:col>
                    <xdr:colOff>638175</xdr:colOff>
                    <xdr:row>28</xdr:row>
                    <xdr:rowOff>314325</xdr:rowOff>
                  </to>
                </anchor>
              </controlPr>
            </control>
          </mc:Choice>
        </mc:AlternateContent>
        <mc:AlternateContent xmlns:mc="http://schemas.openxmlformats.org/markup-compatibility/2006">
          <mc:Choice Requires="x14">
            <control shapeId="12291" r:id="rId6" name="Check Box 3">
              <controlPr defaultSize="0" autoFill="0" autoLine="0" autoPict="0" altText="qsfqgsdx">
                <anchor moveWithCells="1">
                  <from>
                    <xdr:col>1</xdr:col>
                    <xdr:colOff>390525</xdr:colOff>
                    <xdr:row>27</xdr:row>
                    <xdr:rowOff>66675</xdr:rowOff>
                  </from>
                  <to>
                    <xdr:col>1</xdr:col>
                    <xdr:colOff>609600</xdr:colOff>
                    <xdr:row>27</xdr:row>
                    <xdr:rowOff>295275</xdr:rowOff>
                  </to>
                </anchor>
              </controlPr>
            </control>
          </mc:Choice>
        </mc:AlternateContent>
        <mc:AlternateContent xmlns:mc="http://schemas.openxmlformats.org/markup-compatibility/2006">
          <mc:Choice Requires="x14">
            <control shapeId="12292" r:id="rId7" name="Check Box 4">
              <controlPr defaultSize="0" autoFill="0" autoLine="0" autoPict="0" altText="qsfqgsdx">
                <anchor moveWithCells="1">
                  <from>
                    <xdr:col>1</xdr:col>
                    <xdr:colOff>381000</xdr:colOff>
                    <xdr:row>31</xdr:row>
                    <xdr:rowOff>38100</xdr:rowOff>
                  </from>
                  <to>
                    <xdr:col>1</xdr:col>
                    <xdr:colOff>628650</xdr:colOff>
                    <xdr:row>31</xdr:row>
                    <xdr:rowOff>342900</xdr:rowOff>
                  </to>
                </anchor>
              </controlPr>
            </control>
          </mc:Choice>
        </mc:AlternateContent>
      </controls>
    </mc:Choice>
  </mc:AlternateContent>
  <tableParts count="1">
    <tablePart r:id="rId8"/>
  </tableParts>
  <extLst>
    <ext xmlns:x14="http://schemas.microsoft.com/office/spreadsheetml/2009/9/main" uri="{78C0D931-6437-407d-A8EE-F0AAD7539E65}">
      <x14:conditionalFormattings>
        <x14:conditionalFormatting xmlns:xm="http://schemas.microsoft.com/office/excel/2006/main">
          <x14:cfRule type="expression" priority="13" id="{95BB5BC2-09DE-48C8-B9ED-4CCFE591E587}">
            <xm:f>'PR-tampon'!$F10=1</xm:f>
            <x14:dxf>
              <fill>
                <patternFill>
                  <bgColor theme="0" tint="-0.14996795556505021"/>
                </patternFill>
              </fill>
            </x14:dxf>
          </x14:cfRule>
          <xm:sqref>B44:O597</xm:sqref>
        </x14:conditionalFormatting>
        <x14:conditionalFormatting xmlns:xm="http://schemas.microsoft.com/office/excel/2006/main">
          <x14:cfRule type="expression" priority="8" id="{EBD01BF7-D282-46FA-B3D9-375BCCAD3BE1}">
            <xm:f>'PR-tampon'!$B$3=FALSE</xm:f>
            <x14:dxf>
              <font>
                <color theme="0"/>
              </font>
              <fill>
                <patternFill>
                  <bgColor theme="0"/>
                </patternFill>
              </fill>
            </x14:dxf>
          </x14:cfRule>
          <xm:sqref>D27:F27</xm:sqref>
        </x14:conditionalFormatting>
        <x14:conditionalFormatting xmlns:xm="http://schemas.microsoft.com/office/excel/2006/main">
          <x14:cfRule type="expression" priority="7" id="{BECC1D59-0ADD-48BD-BC77-EB9A9C4DBF74}">
            <xm:f>'PR-tampon'!$B$4=FALSE</xm:f>
            <x14:dxf>
              <font>
                <color theme="0"/>
              </font>
              <fill>
                <patternFill>
                  <bgColor theme="0"/>
                </patternFill>
              </fill>
            </x14:dxf>
          </x14:cfRule>
          <xm:sqref>D28:F28</xm:sqref>
        </x14:conditionalFormatting>
        <x14:conditionalFormatting xmlns:xm="http://schemas.microsoft.com/office/excel/2006/main">
          <x14:cfRule type="expression" priority="3" id="{3A2FB2D4-AEAF-4C11-94FB-A16B8718F206}">
            <xm:f>'PR-tampon'!$B$6=FALSE</xm:f>
            <x14:dxf>
              <font>
                <color theme="0"/>
              </font>
              <fill>
                <patternFill>
                  <bgColor theme="0"/>
                </patternFill>
              </fill>
            </x14:dxf>
          </x14:cfRule>
          <xm:sqref>D32:F32</xm:sqref>
        </x14:conditionalFormatting>
        <x14:conditionalFormatting xmlns:xm="http://schemas.microsoft.com/office/excel/2006/main">
          <x14:cfRule type="expression" priority="4" id="{2C3FB467-F577-4F74-B7B6-6D4D56DC506A}">
            <xm:f>'PR-tampon'!$B$6=TRUE</xm:f>
            <x14:dxf>
              <font>
                <color theme="0"/>
              </font>
            </x14:dxf>
          </x14:cfRule>
          <xm:sqref>G32</xm:sqref>
        </x14:conditionalFormatting>
        <x14:conditionalFormatting xmlns:xm="http://schemas.microsoft.com/office/excel/2006/main">
          <x14:cfRule type="expression" priority="9" id="{75957545-BE7A-45DA-8512-CA2B3D35743A}">
            <xm:f>'PR-tampon'!$B$5=TRUE</xm:f>
            <x14:dxf>
              <font>
                <color theme="0"/>
              </font>
              <fill>
                <patternFill patternType="none">
                  <bgColor auto="1"/>
                </patternFill>
              </fill>
            </x14:dxf>
          </x14:cfRule>
          <xm:sqref>H29:N30 G31:N31 H32:N32</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EB8461-DB3B-48F4-96C4-D86B9C6C3988}">
  <sheetPr codeName="Feuil5">
    <tabColor theme="1"/>
    <pageSetUpPr fitToPage="1"/>
  </sheetPr>
  <dimension ref="A1:BB24"/>
  <sheetViews>
    <sheetView zoomScale="55" zoomScaleNormal="55" workbookViewId="0">
      <selection activeCell="BB1" sqref="BB1:BB1048576"/>
    </sheetView>
  </sheetViews>
  <sheetFormatPr baseColWidth="10" defaultColWidth="11.42578125" defaultRowHeight="15" outlineLevelCol="1" x14ac:dyDescent="0.25"/>
  <cols>
    <col min="1" max="1" width="24.85546875" style="2" bestFit="1" customWidth="1"/>
    <col min="2" max="2" width="34" style="2" bestFit="1" customWidth="1"/>
    <col min="3" max="3" width="25.42578125" style="2" bestFit="1" customWidth="1"/>
    <col min="4" max="4" width="24.5703125" style="2" bestFit="1" customWidth="1"/>
    <col min="5" max="6" width="24.5703125" style="2" customWidth="1" outlineLevel="1"/>
    <col min="7" max="18" width="23.28515625" style="2" customWidth="1" outlineLevel="1"/>
    <col min="19" max="19" width="61" style="2" customWidth="1" outlineLevel="1"/>
    <col min="20" max="24" width="30.7109375" style="2" customWidth="1" outlineLevel="1"/>
    <col min="25" max="25" width="22.7109375" style="2" customWidth="1" outlineLevel="1"/>
    <col min="26" max="26" width="18.85546875" style="2" customWidth="1"/>
    <col min="27" max="27" width="22.7109375" style="2" customWidth="1"/>
    <col min="28" max="28" width="30.7109375" style="2" customWidth="1"/>
    <col min="29" max="29" width="25.140625" style="2" customWidth="1"/>
    <col min="30" max="31" width="46.140625" style="2" customWidth="1"/>
    <col min="32" max="32" width="18.85546875" customWidth="1" outlineLevel="1"/>
    <col min="33" max="33" width="19.42578125" customWidth="1" outlineLevel="1"/>
    <col min="34" max="36" width="25.5703125" style="2" customWidth="1" outlineLevel="1"/>
    <col min="37" max="37" width="21.140625" style="2" customWidth="1" outlineLevel="1"/>
    <col min="38" max="38" width="45.85546875" style="2" customWidth="1" outlineLevel="1"/>
    <col min="39" max="39" width="24.5703125" style="2" customWidth="1" outlineLevel="1"/>
    <col min="40" max="40" width="25.28515625" style="2" customWidth="1" outlineLevel="1"/>
    <col min="41" max="41" width="38.5703125" style="2" customWidth="1" outlineLevel="1"/>
    <col min="42" max="42" width="33.140625" customWidth="1" outlineLevel="1"/>
    <col min="43" max="43" width="33.140625" style="2" customWidth="1" outlineLevel="1"/>
    <col min="44" max="44" width="24.28515625" style="2" customWidth="1" outlineLevel="1"/>
    <col min="45" max="45" width="22.28515625" style="2" customWidth="1" outlineLevel="1"/>
    <col min="46" max="47" width="28.42578125" style="2" customWidth="1" outlineLevel="1"/>
    <col min="48" max="49" width="28.7109375" style="2" customWidth="1" outlineLevel="1"/>
    <col min="50" max="50" width="27.7109375" style="2" customWidth="1" outlineLevel="1"/>
    <col min="51" max="51" width="28.42578125" style="2" customWidth="1" outlineLevel="1"/>
    <col min="52" max="52" width="33.140625" style="2" customWidth="1" outlineLevel="1"/>
    <col min="53" max="53" width="41.42578125" style="2" customWidth="1" outlineLevel="1"/>
    <col min="54" max="54" width="18.140625" bestFit="1" customWidth="1"/>
    <col min="55" max="55" width="28.5703125" style="2" bestFit="1" customWidth="1"/>
    <col min="56" max="16384" width="11.42578125" style="2"/>
  </cols>
  <sheetData>
    <row r="1" spans="1:54" ht="30" customHeight="1" x14ac:dyDescent="0.25">
      <c r="A1" s="129"/>
      <c r="B1" s="130"/>
      <c r="C1" s="130"/>
      <c r="D1" s="131"/>
      <c r="E1" s="138" t="s">
        <v>10</v>
      </c>
      <c r="F1" s="139"/>
      <c r="G1" s="139"/>
      <c r="H1" s="139"/>
      <c r="I1" s="139"/>
      <c r="J1" s="139"/>
      <c r="K1" s="139"/>
      <c r="L1" s="139"/>
      <c r="M1" s="139"/>
      <c r="N1" s="139"/>
      <c r="O1" s="139"/>
      <c r="P1" s="139"/>
      <c r="Q1" s="139"/>
      <c r="R1" s="139"/>
      <c r="S1" s="139"/>
      <c r="T1" s="140"/>
      <c r="U1" s="144" t="s">
        <v>153</v>
      </c>
      <c r="V1" s="145"/>
      <c r="W1" s="145"/>
      <c r="X1" s="145"/>
      <c r="Y1" s="145"/>
      <c r="Z1" s="130"/>
      <c r="AA1" s="130"/>
      <c r="AB1" s="130"/>
      <c r="AC1" s="130"/>
      <c r="AD1" s="130"/>
      <c r="AE1" s="130"/>
      <c r="AF1" s="2"/>
      <c r="AG1" s="2"/>
      <c r="AP1" s="2"/>
      <c r="BB1" s="2"/>
    </row>
    <row r="2" spans="1:54" ht="45" customHeight="1" x14ac:dyDescent="0.25">
      <c r="A2" s="129"/>
      <c r="B2" s="130"/>
      <c r="C2" s="130"/>
      <c r="D2" s="131"/>
      <c r="E2" s="141"/>
      <c r="F2" s="142"/>
      <c r="G2" s="142"/>
      <c r="H2" s="142"/>
      <c r="I2" s="142"/>
      <c r="J2" s="142"/>
      <c r="K2" s="142"/>
      <c r="L2" s="142"/>
      <c r="M2" s="142"/>
      <c r="N2" s="142"/>
      <c r="O2" s="142"/>
      <c r="P2" s="142"/>
      <c r="Q2" s="142"/>
      <c r="R2" s="142"/>
      <c r="S2" s="142"/>
      <c r="T2" s="143"/>
      <c r="U2" s="146"/>
      <c r="V2" s="147"/>
      <c r="W2" s="147"/>
      <c r="X2" s="147"/>
      <c r="Y2" s="147"/>
      <c r="Z2" s="130"/>
      <c r="AA2" s="130"/>
      <c r="AB2" s="130"/>
      <c r="AC2" s="130"/>
      <c r="AD2" s="130"/>
      <c r="AE2" s="130"/>
      <c r="AF2" s="2"/>
      <c r="AG2" s="2"/>
      <c r="AP2" s="2"/>
      <c r="BB2" s="2"/>
    </row>
    <row r="3" spans="1:54" ht="45" customHeight="1" thickBot="1" x14ac:dyDescent="0.3">
      <c r="A3" s="129"/>
      <c r="B3" s="130"/>
      <c r="C3" s="130"/>
      <c r="D3" s="131"/>
      <c r="E3" s="132" t="s">
        <v>43</v>
      </c>
      <c r="F3" s="132"/>
      <c r="G3" s="133" t="s">
        <v>65</v>
      </c>
      <c r="H3" s="134"/>
      <c r="I3" s="134"/>
      <c r="J3" s="134"/>
      <c r="K3" s="134"/>
      <c r="L3" s="134"/>
      <c r="M3" s="133" t="s">
        <v>26</v>
      </c>
      <c r="N3" s="134"/>
      <c r="O3" s="134"/>
      <c r="P3" s="133" t="s">
        <v>27</v>
      </c>
      <c r="Q3" s="134"/>
      <c r="R3" s="135"/>
      <c r="S3" s="136" t="s">
        <v>13</v>
      </c>
      <c r="T3" s="137"/>
      <c r="U3" s="148"/>
      <c r="V3" s="149"/>
      <c r="W3" s="149"/>
      <c r="X3" s="149"/>
      <c r="Y3" s="149"/>
      <c r="Z3" s="130"/>
      <c r="AA3" s="130"/>
      <c r="AB3" s="130"/>
      <c r="AC3" s="130"/>
      <c r="AD3" s="130"/>
      <c r="AE3" s="130"/>
      <c r="AF3" s="2"/>
      <c r="AG3" s="2"/>
      <c r="AP3" s="2"/>
      <c r="BB3" s="2"/>
    </row>
    <row r="4" spans="1:54" ht="115.9" customHeight="1" thickBot="1" x14ac:dyDescent="0.3">
      <c r="A4" s="75" t="s">
        <v>6</v>
      </c>
      <c r="B4" s="76" t="s">
        <v>121</v>
      </c>
      <c r="C4" s="77" t="s">
        <v>117</v>
      </c>
      <c r="D4" s="75" t="s">
        <v>160</v>
      </c>
      <c r="E4" s="75" t="s">
        <v>44</v>
      </c>
      <c r="F4" s="75" t="s">
        <v>103</v>
      </c>
      <c r="G4" s="75" t="s">
        <v>63</v>
      </c>
      <c r="H4" s="75" t="s">
        <v>64</v>
      </c>
      <c r="I4" s="75" t="s">
        <v>156</v>
      </c>
      <c r="J4" s="75" t="s">
        <v>157</v>
      </c>
      <c r="K4" s="75" t="s">
        <v>34</v>
      </c>
      <c r="L4" s="75" t="s">
        <v>35</v>
      </c>
      <c r="M4" s="75" t="s">
        <v>145</v>
      </c>
      <c r="N4" s="75" t="s">
        <v>50</v>
      </c>
      <c r="O4" s="75" t="s">
        <v>49</v>
      </c>
      <c r="P4" s="75" t="s">
        <v>146</v>
      </c>
      <c r="Q4" s="75" t="s">
        <v>47</v>
      </c>
      <c r="R4" s="75" t="s">
        <v>48</v>
      </c>
      <c r="S4" s="75" t="s">
        <v>108</v>
      </c>
      <c r="T4" s="80" t="s">
        <v>99</v>
      </c>
      <c r="U4" s="81" t="s">
        <v>40</v>
      </c>
      <c r="V4" s="81" t="s">
        <v>39</v>
      </c>
      <c r="W4" s="81" t="s">
        <v>155</v>
      </c>
      <c r="X4" s="81" t="s">
        <v>38</v>
      </c>
      <c r="Y4" s="81" t="s">
        <v>52</v>
      </c>
      <c r="Z4" s="78" t="s">
        <v>122</v>
      </c>
      <c r="AA4" s="75" t="s">
        <v>0</v>
      </c>
      <c r="AB4" s="75" t="s">
        <v>1</v>
      </c>
      <c r="AC4" s="75" t="s">
        <v>2</v>
      </c>
      <c r="AD4" s="75" t="s">
        <v>14</v>
      </c>
      <c r="AE4" s="75" t="s">
        <v>11</v>
      </c>
      <c r="AF4" s="79" t="s">
        <v>55</v>
      </c>
      <c r="AG4" s="79" t="s">
        <v>56</v>
      </c>
      <c r="AH4" s="79" t="s">
        <v>57</v>
      </c>
      <c r="AI4" s="79" t="s">
        <v>159</v>
      </c>
      <c r="AJ4" s="79" t="s">
        <v>25</v>
      </c>
      <c r="AK4" s="79" t="s">
        <v>51</v>
      </c>
      <c r="AL4" s="79" t="s">
        <v>53</v>
      </c>
      <c r="AM4" s="79" t="s">
        <v>74</v>
      </c>
      <c r="AN4" s="79" t="s">
        <v>54</v>
      </c>
      <c r="AO4" s="79" t="s">
        <v>58</v>
      </c>
      <c r="AP4" s="79" t="s">
        <v>60</v>
      </c>
      <c r="AQ4" s="79" t="s">
        <v>59</v>
      </c>
      <c r="AR4" s="79" t="s">
        <v>69</v>
      </c>
      <c r="AS4" s="79" t="s">
        <v>68</v>
      </c>
      <c r="AT4" s="79" t="s">
        <v>67</v>
      </c>
      <c r="AU4" s="79" t="s">
        <v>151</v>
      </c>
      <c r="AV4" s="79" t="s">
        <v>61</v>
      </c>
      <c r="AW4" s="79" t="s">
        <v>107</v>
      </c>
      <c r="AX4" s="79" t="s">
        <v>45</v>
      </c>
      <c r="AY4" s="79" t="s">
        <v>62</v>
      </c>
      <c r="AZ4" s="79" t="s">
        <v>119</v>
      </c>
      <c r="BA4" s="79" t="s">
        <v>120</v>
      </c>
      <c r="BB4" s="2"/>
    </row>
    <row r="5" spans="1:54" ht="115.9" customHeight="1" x14ac:dyDescent="0.25">
      <c r="A5" s="8">
        <v>45881</v>
      </c>
      <c r="B5" s="11" t="s">
        <v>7</v>
      </c>
      <c r="C5" s="70" t="s">
        <v>193</v>
      </c>
      <c r="D5" s="2" t="s">
        <v>8</v>
      </c>
      <c r="E5" s="2" t="s">
        <v>66</v>
      </c>
      <c r="F5" s="2" t="s">
        <v>3</v>
      </c>
      <c r="G5" s="2" t="s">
        <v>4</v>
      </c>
      <c r="H5" s="2" t="s">
        <v>4</v>
      </c>
      <c r="I5" s="2" t="s">
        <v>4</v>
      </c>
      <c r="J5" s="2" t="s">
        <v>4</v>
      </c>
      <c r="K5" s="2" t="s">
        <v>3</v>
      </c>
      <c r="L5" s="2" t="s">
        <v>4</v>
      </c>
      <c r="M5" s="2" t="s">
        <v>4</v>
      </c>
      <c r="N5" s="2" t="s">
        <v>4</v>
      </c>
      <c r="O5" s="2" t="s">
        <v>4</v>
      </c>
      <c r="P5" s="2" t="s">
        <v>4</v>
      </c>
      <c r="Q5" s="2" t="s">
        <v>4</v>
      </c>
      <c r="R5" s="2" t="s">
        <v>4</v>
      </c>
      <c r="S5" s="49">
        <v>0</v>
      </c>
      <c r="T5" s="48" t="s">
        <v>179</v>
      </c>
      <c r="U5" s="26" t="s">
        <v>202</v>
      </c>
      <c r="V5" s="26"/>
      <c r="W5" s="26" t="s">
        <v>98</v>
      </c>
      <c r="X5" s="26"/>
      <c r="Y5" s="28"/>
      <c r="Z5" s="5" t="s">
        <v>194</v>
      </c>
      <c r="AA5" s="7" t="s">
        <v>191</v>
      </c>
      <c r="AB5" s="7">
        <v>47026</v>
      </c>
      <c r="AC5" s="4">
        <f ca="1">IFERROR(IF(DAYS360(TODAY(),REFERENCEMENT_ACCESSOIRES[[#This Row],[AVIS LIMITE AU]],TRUE)&gt;=0,1,0),"")</f>
        <v>1</v>
      </c>
      <c r="AD5" s="2" t="s">
        <v>172</v>
      </c>
      <c r="AE5" s="20" t="str">
        <f ca="1">IF(REFERENCEMENT_ACCESSOIRES[[#This Row],[ -&gt; AT/DTA : Sur liste verte C2p (OUI/NON à date de référencement)
-&gt; ATex (Avis favorable / Avis défavorable)
-&gt; Autre : SO]]&lt;&gt;"",IF(AND(OR(REFERENCEMENT_ACCESSOIRES[[#This Row],[ -&gt; AT/DTA : Sur liste verte C2p (OUI/NON à date de référencement)
-&gt; ATex (Avis favorable / Avis défavorable)
-&gt; Autre : SO]]="OUI",REFERENCEMENT_ACCESSOIRES[[#This Row],[ -&gt; AT/DTA : Sur liste verte C2p (OUI/NON à date de référencement)
-&gt; ATex (Avis favorable / Avis défavorable)
-&gt; Autre : SO]]="OUI AVEC UN SUIVI DU RETOUR D'EXPERIENCE",REFERENCEMENT_ACCESSOIRES[[#This Row],[ -&gt; AT/DTA : Sur liste verte C2p (OUI/NON à date de référencement)
-&gt; ATex (Avis favorable / Avis défavorable)
-&gt; Autre : SO]]="FAVORABLE",REFERENCEMENT_ACCESSOIRES[[#This Row],[ -&gt; AT/DTA : Sur liste verte C2p (OUI/NON à date de référencement)
-&gt; ATex (Avis favorable / Avis défavorable)
-&gt; Autre : SO]]="SO
(DTU)"),REFERENCEMENT_ACCESSOIRES[[#This Row],[VALIDITE]]=1),"TC",IF(REFERENCEMENT_ACCESSOIRES[[#This Row],[VALIDITE]]=0,"TNC"&amp;CHAR(10)&amp;"(L'évaluation technique n'est plus valide)",IF(REFERENCEMENT_ACCESSOIRES[[#This Row],[ -&gt; AT/DTA : Sur liste verte C2p (OUI/NON à date de référencement)
-&gt; ATex (Avis favorable / Avis défavorable)
-&gt; Autre : SO]]="NON (EVALUATION RECENTE)","TNC"&amp;CHAR(10)&amp;"(N'est pas sur liste verte de la C2p à date de référencement / EVALUATION RECENTE)","TNC"&amp;CHAR(10)&amp;"(N'est pas sur liste verte de la C2p à date du référencement)"))))</f>
        <v>TNC
(N'est pas sur liste verte de la C2p à date de référencement / EVALUATION RECENTE)</v>
      </c>
      <c r="AF5" s="2" t="str">
        <f>IF(AND(RECH_SUPPORT=TRUE,RECH_ISOLANT=TRUE,RECH_CHAPE=TRUE,REFERENCEMENT_ACCESSOIRES[[#This Row],[POSE SUR CHAPE FLOTTANTE SUR SUPPORT BOIS DTU 51.3]]="OUI",SUP_VISE=LISTES!$A$2),"OUI",IF(AND(RECH_SUPPORT=TRUE,RECH_ISOLANT=FALSE,RECH_CHAPE=TRUE,REFERENCEMENT_ACCESSOIRES[[#This Row],[POSE SUR CHAPE DESOLIDARISEE SUR SUPPORT BOIS DTU 51.3]]="OUI",SUP_VISE=LISTES!$A$2),"OUI",IF(AND(RECH_SUPPORT=TRUE,RECH_ISOLANT=FALSE,RECH_CHAPE=FALSE,REFERENCEMENT_ACCESSOIRES[[#This Row],[POSE DIRECTE SUR SUPPORT BOIS DTU 51.3 (en pose désolidarisé)]]="OUI",SUP_VISE=LISTES!$A$2),"OUI","NON")))</f>
        <v>NON</v>
      </c>
      <c r="AG5" s="2" t="str">
        <f>IF(AND(RECH_SUPPORT=TRUE,REFERENCEMENT_ACCESSOIRES[[#This Row],[POSE SUR CHAPE FLOTTANTE SUR SUPPORT CLT ET/OU AUTRES PROCEDES SOUS ATex / AT / DTA]]="OUI",SUP_VISE=LISTES!$A$3),"OUI",IF(AND(RECH_SUPPORT=TRUE,REFERENCEMENT_ACCESSOIRES[[#This Row],[POSE SUR CHAPE DESOLIDARISEE SUR SUPPORT CLT ET/OU AUTRES PROCEDES SOUS ATex / AT / DTA]]="OUI",SUP_VISE=LISTES!$A$3),"OUI",IF(AND(RECH_SUPPORT=TRUE,REFERENCEMENT_ACCESSOIRES[[#This Row],[POSE DIRECTE SUR SUPPORT CLT ET/OU AUTRES PROCEDES SOUS ATex / AT / DTA (en pose désolidarisé)]]="OUI",SUP_VISE=LISTES!$A$3),"OUI",IF(OR(REFERENCEMENT_ACCESSOIRES[[#This Row],[POSE DIRECTE SUR SUPPORT CLT ET/OU AUTRES PROCEDES SOUS ATex / AT / DTA (en pose désolidarisé)]]="OUI",REFERENCEMENT_ACCESSOIRES[[#This Row],[POSE SUR CHAPE DESOLIDARISEE SUR SUPPORT CLT ET/OU AUTRES PROCEDES SOUS ATex / AT / DTA]]="OUI",REFERENCEMENT_ACCESSOIRES[[#This Row],[POSE SUR CHAPE FLOTTANTE SUR SUPPORT CLT ET/OU AUTRES PROCEDES SOUS ATex / AT / DTA]]="OUI"),"OUI","NON"))))</f>
        <v>NON</v>
      </c>
      <c r="AI5" s="2" t="str">
        <f>CONCATENATE(
IF(MID(REFERENCEMENT_ACCESSOIRES[[#This Row],[POSE DESOLIDARISEE SUR SUPPORT HYDRAULIQUE]],1,3)="OUI",CHAR(10)&amp;" - "&amp;REFERENCEMENT_ACCESSOIRES[[#Headers],[POSE DESOLIDARISEE SUR SUPPORT HYDRAULIQUE]],""),
IF(MID(REFERENCEMENT_ACCESSOIRES[[#This Row],[POSE FLOTTANTE SUR SUPPORT HYDRAULIQUE]],1,3)="OUI",CHAR(10)&amp;" - "&amp;REFERENCEMENT_ACCESSOIRES[[#Headers],[POSE FLOTTANTE SUR SUPPORT HYDRAULIQUE]],""),
IF(MID(REFERENCEMENT_ACCESSOIRES[[#This Row],[POSE SUR CHAPE ADHERENTE SUR SUPPORT HYDRAULIQUE]],1,3)="OUI",CHAR(10)&amp;" - "&amp;REFERENCEMENT_ACCESSOIRES[[#Headers],[POSE SUR CHAPE ADHERENTE SUR SUPPORT HYDRAULIQUE]],""),
IF(MID(REFERENCEMENT_ACCESSOIRES[[#This Row],[POSE SUR MORTIER ADHERENT SUR SUPPORT HYDRAULIQUE]],1,3)="OUI",CHAR(10)&amp;" - "&amp;REFERENCEMENT_ACCESSOIRES[[#Headers],[POSE SUR MORTIER ADHERENT SUR SUPPORT HYDRAULIQUE]],""),
IF(MID(REFERENCEMENT_ACCESSOIRES[[#This Row],[POSE SUR CHAPE DESOLIDARISEE SUR SUPPORT HYDRAULIQUE]],1,3)="OUI",CHAR(10)&amp;" - "&amp;REFERENCEMENT_ACCESSOIRES[[#Headers],[POSE SUR CHAPE DESOLIDARISEE SUR SUPPORT HYDRAULIQUE]],""),
IF(MID(REFERENCEMENT_ACCESSOIRES[[#This Row],[POSE SUR CHAPE FLOTTANTE SUR SUPPORT HYDRAULIQUE]],1,3)="OUI",CHAR(10)&amp;" - "&amp;REFERENCEMENT_ACCESSOIRES[[#Headers],[POSE SUR CHAPE FLOTTANTE SUR SUPPORT HYDRAULIQUE]],""))</f>
        <v xml:space="preserve">
 - POSE SUR CHAPE DESOLIDARISEE SUR SUPPORT HYDRAULIQUE</v>
      </c>
      <c r="AJ5" s="2" t="str">
        <f>IF(LEFT((CONCATENATE(REFERENCEMENT_ACCESSOIRES[[#This Row],[TYPE DE POSE sur support hydraulique]],
IF(MID(REFERENCEMENT_ACCESSOIRES[[#This Row],[POSE DIRECTE SUR SUPPORT BOIS DTU 51.3 (en pose désolidarisé)]],1,3)="OUI",CHAR(10)&amp;" - "&amp;REFERENCEMENT_ACCESSOIRES[[#Headers],[POSE DIRECTE SUR SUPPORT BOIS DTU 51.3 (en pose désolidarisé)]],""),
IF(MID(REFERENCEMENT_ACCESSOIRES[[#This Row],[POSE SUR CHAPE DESOLIDARISEE SUR SUPPORT BOIS DTU 51.3]],1,3)="OUI",CHAR(10)&amp;" - "&amp;REFERENCEMENT_ACCESSOIRES[[#Headers],[POSE SUR CHAPE DESOLIDARISEE SUR SUPPORT BOIS DTU 51.3]],""),
IF(MID(REFERENCEMENT_ACCESSOIRES[[#This Row],[POSE SUR CHAPE FLOTTANTE SUR SUPPORT BOIS DTU 51.3]],1,3)="OUI",CHAR(10)&amp;" - "&amp;REFERENCEMENT_ACCESSOIRES[[#Headers],[POSE SUR CHAPE FLOTTANTE SUR SUPPORT BOIS DTU 51.3]],""),
IF(MID(REFERENCEMENT_ACCESSOIRES[[#This Row],[POSE DIRECTE SUR SUPPORT CLT ET/OU AUTRES PROCEDES SOUS ATex / AT / DTA (en pose désolidarisé)]],1,3)="OUI",CHAR(10)&amp;" - "&amp;REFERENCEMENT_ACCESSOIRES[[#Headers],[POSE DIRECTE SUR SUPPORT CLT ET/OU AUTRES PROCEDES SOUS ATex / AT / DTA (en pose désolidarisé)]],""),
IF(MID(REFERENCEMENT_ACCESSOIRES[[#This Row],[POSE SUR CHAPE DESOLIDARISEE SUR SUPPORT CLT ET/OU AUTRES PROCEDES SOUS ATex / AT / DTA]],1,3)="OUI",CHAR(10)&amp;" - "&amp;REFERENCEMENT_ACCESSOIRES[[#Headers],[POSE SUR CHAPE DESOLIDARISEE SUR SUPPORT CLT ET/OU AUTRES PROCEDES SOUS ATex / AT / DTA]],""),
IF(MID(REFERENCEMENT_ACCESSOIRES[[#This Row],[POSE SUR CHAPE FLOTTANTE SUR SUPPORT CLT ET/OU AUTRES PROCEDES SOUS ATex / AT / DTA]],1,3)="OUI",CHAR(10)&amp;" - "&amp;REFERENCEMENT_ACCESSOIRES[[#Headers],[POSE SUR CHAPE FLOTTANTE SUR SUPPORT CLT ET/OU AUTRES PROCEDES SOUS ATex / AT / DTA]],""),
)),1)=CHAR(10),
RIGHT((CONCATENATE(REFERENCEMENT_ACCESSOIRES[[#This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
LEN((CONCATENATE(REFERENCEMENT_ACCESSOIRES[[#This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DTA]],""))))-1),"")</f>
        <v xml:space="preserve"> - POSE SUR CHAPE DESOLIDARISEE SUR SUPPORT HYDRAULIQUE</v>
      </c>
      <c r="AK5" s="2" t="str">
        <f>IF(AND(RECH_ISOLANT=TRUE,ISOLANT_VISE=LISTES!$C$2,REFERENCEMENT_ACCESSOIRES[[#This Row],[ISOLANT SOUS CHAPE VISE]]&lt;&gt;""),"OUI","NON")</f>
        <v>NON</v>
      </c>
      <c r="AL5" s="2" t="str">
        <f>IF(REFERENCEMENT_ACCESSOIRES[[#This Row],[ISOLANT SOUS CHAPE VISE2]]="OUI",REFERENCEMENT_ACCESSOIRES[[#This Row],[ISOLANT SOUS CHAPE VISE]],"")</f>
        <v/>
      </c>
      <c r="AM5" s="2" t="str">
        <f>IF(AND(RECH_ISOLANT=TRUE,ISOLANT_VISE=LISTES!$C$3,REFERENCEMENT_ACCESSOIRES[[#This Row],[SCAM VISE]]&lt;&gt;""),"OUI","NON")</f>
        <v>NON</v>
      </c>
      <c r="AN5" s="2" t="str">
        <f>IF(REFERENCEMENT_ACCESSOIRES[[#This Row],[SCAM VISE2]]="OUI",REFERENCEMENT_ACCESSOIRES[[#This Row],[SCAM VISE]],"")</f>
        <v/>
      </c>
      <c r="AO5" s="2" t="str">
        <f>IF(AND(RECH_ISOLANT=TRUE,ISOLANT_VISE=LISTES!$C$4,OR(REFERENCEMENT_ACCESSOIRES[[#This Row],[ISOLANT SOUS CHAPE VISE]]&lt;&gt;"",REFERENCEMENT_ACCESSOIRES[[#This Row],[SCAM VISE]]&lt;&gt;"")),"OUI","NON")</f>
        <v>NON</v>
      </c>
      <c r="AP5" s="2" t="str">
        <f>IF(LEFT((CONCATENATE(IF(REFERENCEMENT_ACCESSOIRES[[#This Row],[ISOLANT SOUS CHAPE VISE]]&lt;&gt;"",CHAR(10)&amp;REFERENCEMENT_ACCESSOIRES[[#This Row],[ISOLANT SOUS CHAPE VISE]],""),IF(REFERENCEMENT_ACCESSOIRES[[#This Row],[SCAM VISE]]&lt;&gt;"",CHAR(10)&amp;REFERENCEMENT_ACCESSOIRES[[#This Row],[SCAM VISE]],""))),1)=CHAR(10),RIGHT((CONCATENATE(IF(REFERENCEMENT_ACCESSOIRES[[#This Row],[ISOLANT SOUS CHAPE VISE]]&lt;&gt;"",CHAR(10)&amp;REFERENCEMENT_ACCESSOIRES[[#This Row],[ISOLANT SOUS CHAPE VISE]],""),IF(REFERENCEMENT_ACCESSOIRES[[#This Row],[SCAM VISE]]&lt;&gt;"",CHAR(10)&amp;REFERENCEMENT_ACCESSOIRES[[#This Row],[SCAM VISE]],""))),LEN(CONCATENATE(IF(REFERENCEMENT_ACCESSOIRES[[#This Row],[ISOLANT SOUS CHAPE VISE]]&lt;&gt;"",CHAR(10)&amp;REFERENCEMENT_ACCESSOIRES[[#This Row],[ISOLANT SOUS CHAPE VISE]],""),IF(REFERENCEMENT_ACCESSOIRES[[#This Row],[SCAM VISE]]&lt;&gt;"",CHAR(10)&amp;REFERENCEMENT_ACCESSOIRES[[#This Row],[SCAM VISE]],"")))-1),"")</f>
        <v/>
      </c>
      <c r="AQ5" s="2" t="str">
        <f>IF(RECH_ISOLANT=TRUE,IF(ISOLANT_VISE=LISTES!$C$2,REFERENCEMENT_ACCESSOIRES[[#This Row],[TYPE ISOLANT SOUS CHAPE VISE]],IF(ISOLANT_VISE=LISTES!$C$3,REFERENCEMENT_ACCESSOIRES[[#This Row],[TYPE SCAM]],IF(ISOLANT_VISE=LISTES!$C$4,REFERENCEMENT_ACCESSOIRES[[#This Row],[TYPE ISOLANT + SCAM VISE]],""))),IF(RECH_ISOLANT=FALSE,REFERENCEMENT_ACCESSOIRES[[#This Row],[TYPE ISOLANT + SCAM VISE]]))</f>
        <v/>
      </c>
      <c r="AR5" s="2" t="str">
        <f>IF(AND(RECH_CHAPE=TRUE,REFERENCEMENT_ACCESSOIRES[[#This Row],[POSE SUR CHAPE DESOLIDARISEE SUR SUPPORT BOIS DTU 51.3]]="OUI"),"OUI",
IF(AND(RECH_CHAPE=TRUE,REFERENCEMENT_ACCESSOIRES[[#This Row],[POSE SUR CHAPE FLOTTANTE SUR SUPPORT BOIS DTU 51.3]]="OUI"),"OUI",""))</f>
        <v/>
      </c>
      <c r="AS5" s="2" t="str">
        <f>IF(AND(RECH_CHAPE=TRUE,REFERENCEMENT_ACCESSOIRES[[#This Row],[POSE SUR CHAPE DESOLIDARISEE SUR SUPPORT CLT ET/OU AUTRES PROCEDES SOUS ATex / AT / DTA]]="OUI"),"OUI",
IF(AND(RECH_CHAPE=TRUE,REFERENCEMENT_ACCESSOIRES[[#This Row],[POSE SUR CHAPE FLOTTANTE SUR SUPPORT CLT ET/OU AUTRES PROCEDES SOUS ATex / AT / DTA]]="OUI"),"OUI",""))</f>
        <v/>
      </c>
      <c r="AT5" s="2" t="str">
        <f>IF(AND(RECH_CHAPE=TRUE,REFERENCEMENT_ACCESSOIRES[[#This Row],[POSE SUR CHAPE DESOLIDARISEE SUR SUPPORT HYDRAULIQUE]]="OUI"),"OUI",
IF(AND(RECH_CHAPE=TRUE,REFERENCEMENT_ACCESSOIRES[[#This Row],[POSE SUR CHAPE FLOTTANTE SUR SUPPORT HYDRAULIQUE]]="OUI"),"OUI",""))</f>
        <v/>
      </c>
      <c r="AU5" s="68">
        <f ca="1">REFERENCEMENT_ACCESSOIRES[[#This Row],[VALIDITE]]</f>
        <v>1</v>
      </c>
      <c r="AV5" s="2">
        <f>IF(AND(RECH_SUPPORT=TRUE,REFERENCEMENT_ACCESSOIRES[[#This Row],[SUPPORT BOIS DTU 51.3 VISE]]="OUI",SUP_VISE=LISTES!$A$2),1,IF(AND(RECH_SUPPORT=TRUE,REFERENCEMENT_ACCESSOIRES[[#This Row],[SUPPORT CLT VISE]]="OUI",SUP_VISE=LISTES!$A$3),1,IF(RECH_SUPPORT=FALSE,1,"")))</f>
        <v>1</v>
      </c>
      <c r="AW5" s="2">
        <f>IF(AND(RECH_CLOISON=TRUE,REFERENCEMENT_ACCESSOIRES[[#This Row],[CLOISONNE]]="OUI",DOUCHE_VISE=LISTES!$E$2),1,IF(AND(RECH_CLOISON=TRUE,REFERENCEMENT_ACCESSOIRES[[#This Row],[OUVERT]]="OUI",DOUCHE_VISE=LISTES!$E$3),1,IF(RECH_CLOISON=FALSE,1,"")))</f>
        <v>1</v>
      </c>
      <c r="AX5" s="2">
        <f>IF(AND(RECH_ISOLANT=TRUE,REFERENCEMENT_ACCESSOIRES[[#This Row],[ISOLANT SOUS CHAPE VISE2]]="OUI"),1,IF(AND(RECH_ISOLANT=TRUE,REFERENCEMENT_ACCESSOIRES[[#This Row],[SCAM VISE2]]="OUI"),1,IF(AND(RECH_ISOLANT=TRUE,REFERENCEMENT_ACCESSOIRES[[#This Row],[ISOLANT + SCAM VISE]]="OUI"),1,IF(RECH_ISOLANT=FALSE,1,""))))</f>
        <v>1</v>
      </c>
      <c r="AY5" s="2">
        <f>IF(AND(RECH_CHAPE=TRUE,REFERENCEMENT_ACCESSOIRES[[#This Row],[DALLE SUR SUPPORT BOIS DTU 51.3 VISE]]="OUI",SUP_VISE=LISTES!$A$2),1,IF(AND(RECH_CHAPE=TRUE,REFERENCEMENT_ACCESSOIRES[[#This Row],[DALLE SUR SUPPORT CLT VISE]]="OUI",SUP_VISE=LISTES!$A$3),1,IF(RECH_CHAPE=FALSE,1,IF(RECH_CHAPE=TRUE,1,""))))</f>
        <v>1</v>
      </c>
      <c r="AZ5" s="2">
        <f ca="1">IF(REFERENCEMENT_ACCESSOIRES[[#This Row],[Eligibilité procédé]]&lt;&gt;0,COUNTIF(REFERENCEMENT_ACCESSOIRES[Eligibilité procédé],"&lt;="&amp;REFERENCEMENT_ACCESSOIRES[[#This Row],[Eligibilité procédé]])-COUNTIF(REFERENCEMENT_ACCESSOIRES[Eligibilité procédé],"=0"),ROWS(REFERENCEMENT_ACCESSOIRES[Ordre]))</f>
        <v>1</v>
      </c>
      <c r="BA5" s="2">
        <f ca="1">IF(COUNTIF((REFERENCEMENT_ACCESSOIRES[[#This Row],[Validité]:[CHAPE VISEE2]]),"&lt;&gt;"&amp;"")=SUM(REFERENCEMENT_ACCESSOIRES[[#This Row],[Validité]:[CHAPE VISEE2]]),ROW(REFERENCEMENT_ACCESSOIRES[[#This Row],[Ordre]]),"")</f>
        <v>5</v>
      </c>
      <c r="BB5" s="2"/>
    </row>
    <row r="6" spans="1:54" ht="115.9" customHeight="1" x14ac:dyDescent="0.25">
      <c r="A6" s="8">
        <v>45881</v>
      </c>
      <c r="B6" s="69" t="s">
        <v>7</v>
      </c>
      <c r="C6" s="70" t="s">
        <v>192</v>
      </c>
      <c r="D6" s="2" t="s">
        <v>8</v>
      </c>
      <c r="E6" s="2" t="s">
        <v>3</v>
      </c>
      <c r="F6" s="2" t="s">
        <v>3</v>
      </c>
      <c r="G6" s="2" t="s">
        <v>4</v>
      </c>
      <c r="H6" s="2" t="s">
        <v>4</v>
      </c>
      <c r="I6" s="2" t="s">
        <v>4</v>
      </c>
      <c r="J6" s="2" t="s">
        <v>4</v>
      </c>
      <c r="K6" s="2" t="s">
        <v>3</v>
      </c>
      <c r="L6" s="2" t="s">
        <v>4</v>
      </c>
      <c r="M6" s="2" t="s">
        <v>4</v>
      </c>
      <c r="N6" s="2" t="s">
        <v>4</v>
      </c>
      <c r="O6" s="2" t="s">
        <v>4</v>
      </c>
      <c r="P6" s="2" t="s">
        <v>4</v>
      </c>
      <c r="Q6" s="2" t="s">
        <v>4</v>
      </c>
      <c r="R6" s="2" t="s">
        <v>4</v>
      </c>
      <c r="S6" s="49">
        <v>0</v>
      </c>
      <c r="T6" s="74" t="s">
        <v>179</v>
      </c>
      <c r="U6" s="72" t="s">
        <v>202</v>
      </c>
      <c r="V6" s="72"/>
      <c r="W6" s="72" t="s">
        <v>77</v>
      </c>
      <c r="X6" s="72"/>
      <c r="Y6" s="73"/>
      <c r="Z6" s="5" t="s">
        <v>194</v>
      </c>
      <c r="AA6" s="7" t="s">
        <v>195</v>
      </c>
      <c r="AB6" s="7">
        <v>46996</v>
      </c>
      <c r="AC6" s="4">
        <f ca="1">IFERROR(IF(DAYS360(TODAY(),REFERENCEMENT_ACCESSOIRES[[#This Row],[AVIS LIMITE AU]],TRUE)&gt;=0,1,0),"")</f>
        <v>1</v>
      </c>
      <c r="AD6" s="2" t="s">
        <v>3</v>
      </c>
      <c r="AE6" s="20" t="str">
        <f ca="1">IF(REFERENCEMENT_ACCESSOIRES[[#This Row],[ -&gt; AT/DTA : Sur liste verte C2p (OUI/NON à date de référencement)
-&gt; ATex (Avis favorable / Avis défavorable)
-&gt; Autre : SO]]&lt;&gt;"",IF(AND(OR(REFERENCEMENT_ACCESSOIRES[[#This Row],[ -&gt; AT/DTA : Sur liste verte C2p (OUI/NON à date de référencement)
-&gt; ATex (Avis favorable / Avis défavorable)
-&gt; Autre : SO]]="OUI",REFERENCEMENT_ACCESSOIRES[[#This Row],[ -&gt; AT/DTA : Sur liste verte C2p (OUI/NON à date de référencement)
-&gt; ATex (Avis favorable / Avis défavorable)
-&gt; Autre : SO]]="OUI AVEC UN SUIVI DU RETOUR D'EXPERIENCE",REFERENCEMENT_ACCESSOIRES[[#This Row],[ -&gt; AT/DTA : Sur liste verte C2p (OUI/NON à date de référencement)
-&gt; ATex (Avis favorable / Avis défavorable)
-&gt; Autre : SO]]="FAVORABLE",REFERENCEMENT_ACCESSOIRES[[#This Row],[ -&gt; AT/DTA : Sur liste verte C2p (OUI/NON à date de référencement)
-&gt; ATex (Avis favorable / Avis défavorable)
-&gt; Autre : SO]]="SO
(DTU)"),REFERENCEMENT_ACCESSOIRES[[#This Row],[VALIDITE]]=1),"TC",IF(REFERENCEMENT_ACCESSOIRES[[#This Row],[VALIDITE]]=0,"TNC"&amp;CHAR(10)&amp;"(L'évaluation technique n'est plus valide)",IF(REFERENCEMENT_ACCESSOIRES[[#This Row],[ -&gt; AT/DTA : Sur liste verte C2p (OUI/NON à date de référencement)
-&gt; ATex (Avis favorable / Avis défavorable)
-&gt; Autre : SO]]="NON (EVALUATION RECENTE)","TNC"&amp;CHAR(10)&amp;"(N'est pas sur liste verte de la C2p à date de référencement / EVALUATION RECENTE)","TNC"&amp;CHAR(10)&amp;"(N'est pas sur liste verte de la C2p à date du référencement)"))))</f>
        <v>TC</v>
      </c>
      <c r="AF6" s="2" t="str">
        <f>IF(AND(RECH_SUPPORT=TRUE,RECH_ISOLANT=TRUE,RECH_CHAPE=TRUE,REFERENCEMENT_ACCESSOIRES[[#This Row],[POSE SUR CHAPE FLOTTANTE SUR SUPPORT BOIS DTU 51.3]]="OUI",SUP_VISE=LISTES!$A$2),"OUI",IF(AND(RECH_SUPPORT=TRUE,RECH_ISOLANT=FALSE,RECH_CHAPE=TRUE,REFERENCEMENT_ACCESSOIRES[[#This Row],[POSE SUR CHAPE DESOLIDARISEE SUR SUPPORT BOIS DTU 51.3]]="OUI",SUP_VISE=LISTES!$A$2),"OUI",IF(AND(RECH_SUPPORT=TRUE,RECH_ISOLANT=FALSE,RECH_CHAPE=FALSE,REFERENCEMENT_ACCESSOIRES[[#This Row],[POSE DIRECTE SUR SUPPORT BOIS DTU 51.3 (en pose désolidarisé)]]="OUI",SUP_VISE=LISTES!$A$2),"OUI","NON")))</f>
        <v>NON</v>
      </c>
      <c r="AG6" s="2" t="str">
        <f>IF(AND(RECH_SUPPORT=TRUE,REFERENCEMENT_ACCESSOIRES[[#This Row],[POSE SUR CHAPE FLOTTANTE SUR SUPPORT CLT ET/OU AUTRES PROCEDES SOUS ATex / AT / DTA]]="OUI",SUP_VISE=LISTES!$A$3),"OUI",IF(AND(RECH_SUPPORT=TRUE,REFERENCEMENT_ACCESSOIRES[[#This Row],[POSE SUR CHAPE DESOLIDARISEE SUR SUPPORT CLT ET/OU AUTRES PROCEDES SOUS ATex / AT / DTA]]="OUI",SUP_VISE=LISTES!$A$3),"OUI",IF(AND(RECH_SUPPORT=TRUE,REFERENCEMENT_ACCESSOIRES[[#This Row],[POSE DIRECTE SUR SUPPORT CLT ET/OU AUTRES PROCEDES SOUS ATex / AT / DTA (en pose désolidarisé)]]="OUI",SUP_VISE=LISTES!$A$3),"OUI",IF(OR(REFERENCEMENT_ACCESSOIRES[[#This Row],[POSE DIRECTE SUR SUPPORT CLT ET/OU AUTRES PROCEDES SOUS ATex / AT / DTA (en pose désolidarisé)]]="OUI",REFERENCEMENT_ACCESSOIRES[[#This Row],[POSE SUR CHAPE DESOLIDARISEE SUR SUPPORT CLT ET/OU AUTRES PROCEDES SOUS ATex / AT / DTA]]="OUI",REFERENCEMENT_ACCESSOIRES[[#This Row],[POSE SUR CHAPE FLOTTANTE SUR SUPPORT CLT ET/OU AUTRES PROCEDES SOUS ATex / AT / DTA]]="OUI"),"OUI","NON"))))</f>
        <v>NON</v>
      </c>
      <c r="AI6" s="2" t="str">
        <f>CONCATENATE(
IF(MID(REFERENCEMENT_ACCESSOIRES[[#This Row],[POSE DESOLIDARISEE SUR SUPPORT HYDRAULIQUE]],1,3)="OUI",CHAR(10)&amp;" - "&amp;REFERENCEMENT_ACCESSOIRES[[#Headers],[POSE DESOLIDARISEE SUR SUPPORT HYDRAULIQUE]],""),
IF(MID(REFERENCEMENT_ACCESSOIRES[[#This Row],[POSE FLOTTANTE SUR SUPPORT HYDRAULIQUE]],1,3)="OUI",CHAR(10)&amp;" - "&amp;REFERENCEMENT_ACCESSOIRES[[#Headers],[POSE FLOTTANTE SUR SUPPORT HYDRAULIQUE]],""),
IF(MID(REFERENCEMENT_ACCESSOIRES[[#This Row],[POSE SUR CHAPE ADHERENTE SUR SUPPORT HYDRAULIQUE]],1,3)="OUI",CHAR(10)&amp;" - "&amp;REFERENCEMENT_ACCESSOIRES[[#Headers],[POSE SUR CHAPE ADHERENTE SUR SUPPORT HYDRAULIQUE]],""),
IF(MID(REFERENCEMENT_ACCESSOIRES[[#This Row],[POSE SUR MORTIER ADHERENT SUR SUPPORT HYDRAULIQUE]],1,3)="OUI",CHAR(10)&amp;" - "&amp;REFERENCEMENT_ACCESSOIRES[[#Headers],[POSE SUR MORTIER ADHERENT SUR SUPPORT HYDRAULIQUE]],""),
IF(MID(REFERENCEMENT_ACCESSOIRES[[#This Row],[POSE SUR CHAPE DESOLIDARISEE SUR SUPPORT HYDRAULIQUE]],1,3)="OUI",CHAR(10)&amp;" - "&amp;REFERENCEMENT_ACCESSOIRES[[#Headers],[POSE SUR CHAPE DESOLIDARISEE SUR SUPPORT HYDRAULIQUE]],""),
IF(MID(REFERENCEMENT_ACCESSOIRES[[#This Row],[POSE SUR CHAPE FLOTTANTE SUR SUPPORT HYDRAULIQUE]],1,3)="OUI",CHAR(10)&amp;" - "&amp;REFERENCEMENT_ACCESSOIRES[[#Headers],[POSE SUR CHAPE FLOTTANTE SUR SUPPORT HYDRAULIQUE]],""))</f>
        <v xml:space="preserve">
 - POSE SUR CHAPE DESOLIDARISEE SUR SUPPORT HYDRAULIQUE</v>
      </c>
      <c r="AJ6" s="2" t="str">
        <f>IF(LEFT((CONCATENATE(REFERENCEMENT_ACCESSOIRES[[#This Row],[TYPE DE POSE sur support hydraulique]],
IF(MID(REFERENCEMENT_ACCESSOIRES[[#This Row],[POSE DIRECTE SUR SUPPORT BOIS DTU 51.3 (en pose désolidarisé)]],1,3)="OUI",CHAR(10)&amp;" - "&amp;REFERENCEMENT_ACCESSOIRES[[#Headers],[POSE DIRECTE SUR SUPPORT BOIS DTU 51.3 (en pose désolidarisé)]],""),
IF(MID(REFERENCEMENT_ACCESSOIRES[[#This Row],[POSE SUR CHAPE DESOLIDARISEE SUR SUPPORT BOIS DTU 51.3]],1,3)="OUI",CHAR(10)&amp;" - "&amp;REFERENCEMENT_ACCESSOIRES[[#Headers],[POSE SUR CHAPE DESOLIDARISEE SUR SUPPORT BOIS DTU 51.3]],""),
IF(MID(REFERENCEMENT_ACCESSOIRES[[#This Row],[POSE SUR CHAPE FLOTTANTE SUR SUPPORT BOIS DTU 51.3]],1,3)="OUI",CHAR(10)&amp;" - "&amp;REFERENCEMENT_ACCESSOIRES[[#Headers],[POSE SUR CHAPE FLOTTANTE SUR SUPPORT BOIS DTU 51.3]],""),
IF(MID(REFERENCEMENT_ACCESSOIRES[[#This Row],[POSE DIRECTE SUR SUPPORT CLT ET/OU AUTRES PROCEDES SOUS ATex / AT / DTA (en pose désolidarisé)]],1,3)="OUI",CHAR(10)&amp;" - "&amp;REFERENCEMENT_ACCESSOIRES[[#Headers],[POSE DIRECTE SUR SUPPORT CLT ET/OU AUTRES PROCEDES SOUS ATex / AT / DTA (en pose désolidarisé)]],""),
IF(MID(REFERENCEMENT_ACCESSOIRES[[#This Row],[POSE SUR CHAPE DESOLIDARISEE SUR SUPPORT CLT ET/OU AUTRES PROCEDES SOUS ATex / AT / DTA]],1,3)="OUI",CHAR(10)&amp;" - "&amp;REFERENCEMENT_ACCESSOIRES[[#Headers],[POSE SUR CHAPE DESOLIDARISEE SUR SUPPORT CLT ET/OU AUTRES PROCEDES SOUS ATex / AT / DTA]],""),
IF(MID(REFERENCEMENT_ACCESSOIRES[[#This Row],[POSE SUR CHAPE FLOTTANTE SUR SUPPORT CLT ET/OU AUTRES PROCEDES SOUS ATex / AT / DTA]],1,3)="OUI",CHAR(10)&amp;" - "&amp;REFERENCEMENT_ACCESSOIRES[[#Headers],[POSE SUR CHAPE FLOTTANTE SUR SUPPORT CLT ET/OU AUTRES PROCEDES SOUS ATex / AT / DTA]],""),
)),1)=CHAR(10),
RIGHT((CONCATENATE(REFERENCEMENT_ACCESSOIRES[[#This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
LEN((CONCATENATE(REFERENCEMENT_ACCESSOIRES[[#This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DTA]],""))))-1),"")</f>
        <v xml:space="preserve"> - POSE SUR CHAPE DESOLIDARISEE SUR SUPPORT HYDRAULIQUE</v>
      </c>
      <c r="AK6" s="2" t="str">
        <f>IF(AND(RECH_ISOLANT=TRUE,ISOLANT_VISE=LISTES!$C$2,REFERENCEMENT_ACCESSOIRES[[#This Row],[ISOLANT SOUS CHAPE VISE]]&lt;&gt;""),"OUI","NON")</f>
        <v>NON</v>
      </c>
      <c r="AL6" s="2" t="str">
        <f>IF(REFERENCEMENT_ACCESSOIRES[[#This Row],[ISOLANT SOUS CHAPE VISE2]]="OUI",REFERENCEMENT_ACCESSOIRES[[#This Row],[ISOLANT SOUS CHAPE VISE]],"")</f>
        <v/>
      </c>
      <c r="AM6" s="2" t="str">
        <f>IF(AND(RECH_ISOLANT=TRUE,ISOLANT_VISE=LISTES!$C$3,REFERENCEMENT_ACCESSOIRES[[#This Row],[SCAM VISE]]&lt;&gt;""),"OUI","NON")</f>
        <v>NON</v>
      </c>
      <c r="AN6" s="2" t="str">
        <f>IF(REFERENCEMENT_ACCESSOIRES[[#This Row],[SCAM VISE2]]="OUI",REFERENCEMENT_ACCESSOIRES[[#This Row],[SCAM VISE]],"")</f>
        <v/>
      </c>
      <c r="AO6" s="2" t="str">
        <f>IF(AND(RECH_ISOLANT=TRUE,ISOLANT_VISE=LISTES!$C$4,OR(REFERENCEMENT_ACCESSOIRES[[#This Row],[ISOLANT SOUS CHAPE VISE]]&lt;&gt;"",REFERENCEMENT_ACCESSOIRES[[#This Row],[SCAM VISE]]&lt;&gt;"")),"OUI","NON")</f>
        <v>NON</v>
      </c>
      <c r="AP6" s="2" t="str">
        <f>IF(LEFT((CONCATENATE(IF(REFERENCEMENT_ACCESSOIRES[[#This Row],[ISOLANT SOUS CHAPE VISE]]&lt;&gt;"",CHAR(10)&amp;REFERENCEMENT_ACCESSOIRES[[#This Row],[ISOLANT SOUS CHAPE VISE]],""),IF(REFERENCEMENT_ACCESSOIRES[[#This Row],[SCAM VISE]]&lt;&gt;"",CHAR(10)&amp;REFERENCEMENT_ACCESSOIRES[[#This Row],[SCAM VISE]],""))),1)=CHAR(10),RIGHT((CONCATENATE(IF(REFERENCEMENT_ACCESSOIRES[[#This Row],[ISOLANT SOUS CHAPE VISE]]&lt;&gt;"",CHAR(10)&amp;REFERENCEMENT_ACCESSOIRES[[#This Row],[ISOLANT SOUS CHAPE VISE]],""),IF(REFERENCEMENT_ACCESSOIRES[[#This Row],[SCAM VISE]]&lt;&gt;"",CHAR(10)&amp;REFERENCEMENT_ACCESSOIRES[[#This Row],[SCAM VISE]],""))),LEN(CONCATENATE(IF(REFERENCEMENT_ACCESSOIRES[[#This Row],[ISOLANT SOUS CHAPE VISE]]&lt;&gt;"",CHAR(10)&amp;REFERENCEMENT_ACCESSOIRES[[#This Row],[ISOLANT SOUS CHAPE VISE]],""),IF(REFERENCEMENT_ACCESSOIRES[[#This Row],[SCAM VISE]]&lt;&gt;"",CHAR(10)&amp;REFERENCEMENT_ACCESSOIRES[[#This Row],[SCAM VISE]],"")))-1),"")</f>
        <v/>
      </c>
      <c r="AQ6" s="2" t="str">
        <f>IF(RECH_ISOLANT=TRUE,IF(ISOLANT_VISE=LISTES!$C$2,REFERENCEMENT_ACCESSOIRES[[#This Row],[TYPE ISOLANT SOUS CHAPE VISE]],IF(ISOLANT_VISE=LISTES!$C$3,REFERENCEMENT_ACCESSOIRES[[#This Row],[TYPE SCAM]],IF(ISOLANT_VISE=LISTES!$C$4,REFERENCEMENT_ACCESSOIRES[[#This Row],[TYPE ISOLANT + SCAM VISE]],""))),IF(RECH_ISOLANT=FALSE,REFERENCEMENT_ACCESSOIRES[[#This Row],[TYPE ISOLANT + SCAM VISE]]))</f>
        <v/>
      </c>
      <c r="AR6" s="2" t="str">
        <f>IF(AND(RECH_CHAPE=TRUE,REFERENCEMENT_ACCESSOIRES[[#This Row],[POSE SUR CHAPE DESOLIDARISEE SUR SUPPORT BOIS DTU 51.3]]="OUI"),"OUI",
IF(AND(RECH_CHAPE=TRUE,REFERENCEMENT_ACCESSOIRES[[#This Row],[POSE SUR CHAPE FLOTTANTE SUR SUPPORT BOIS DTU 51.3]]="OUI"),"OUI",""))</f>
        <v/>
      </c>
      <c r="AS6" s="2" t="str">
        <f>IF(AND(RECH_CHAPE=TRUE,REFERENCEMENT_ACCESSOIRES[[#This Row],[POSE SUR CHAPE DESOLIDARISEE SUR SUPPORT CLT ET/OU AUTRES PROCEDES SOUS ATex / AT / DTA]]="OUI"),"OUI",
IF(AND(RECH_CHAPE=TRUE,REFERENCEMENT_ACCESSOIRES[[#This Row],[POSE SUR CHAPE FLOTTANTE SUR SUPPORT CLT ET/OU AUTRES PROCEDES SOUS ATex / AT / DTA]]="OUI"),"OUI",""))</f>
        <v/>
      </c>
      <c r="AT6" s="2" t="str">
        <f>IF(AND(RECH_CHAPE=TRUE,REFERENCEMENT_ACCESSOIRES[[#This Row],[POSE SUR CHAPE DESOLIDARISEE SUR SUPPORT HYDRAULIQUE]]="OUI"),"OUI",
IF(AND(RECH_CHAPE=TRUE,REFERENCEMENT_ACCESSOIRES[[#This Row],[POSE SUR CHAPE FLOTTANTE SUR SUPPORT HYDRAULIQUE]]="OUI"),"OUI",""))</f>
        <v/>
      </c>
      <c r="AU6" s="68">
        <f ca="1">REFERENCEMENT_ACCESSOIRES[[#This Row],[VALIDITE]]</f>
        <v>1</v>
      </c>
      <c r="AV6" s="2">
        <f>IF(AND(RECH_SUPPORT=TRUE,REFERENCEMENT_ACCESSOIRES[[#This Row],[SUPPORT BOIS DTU 51.3 VISE]]="OUI",SUP_VISE=LISTES!$A$2),1,IF(AND(RECH_SUPPORT=TRUE,REFERENCEMENT_ACCESSOIRES[[#This Row],[SUPPORT CLT VISE]]="OUI",SUP_VISE=LISTES!$A$3),1,IF(RECH_SUPPORT=FALSE,1,"")))</f>
        <v>1</v>
      </c>
      <c r="AW6" s="2">
        <f>IF(AND(RECH_CLOISON=TRUE,REFERENCEMENT_ACCESSOIRES[[#This Row],[CLOISONNE]]="OUI",DOUCHE_VISE=LISTES!$E$2),1,IF(AND(RECH_CLOISON=TRUE,REFERENCEMENT_ACCESSOIRES[[#This Row],[OUVERT]]="OUI",DOUCHE_VISE=LISTES!$E$3),1,IF(RECH_CLOISON=FALSE,1,"")))</f>
        <v>1</v>
      </c>
      <c r="AX6" s="2">
        <f>IF(AND(RECH_ISOLANT=TRUE,REFERENCEMENT_ACCESSOIRES[[#This Row],[ISOLANT SOUS CHAPE VISE2]]="OUI"),1,IF(AND(RECH_ISOLANT=TRUE,REFERENCEMENT_ACCESSOIRES[[#This Row],[SCAM VISE2]]="OUI"),1,IF(AND(RECH_ISOLANT=TRUE,REFERENCEMENT_ACCESSOIRES[[#This Row],[ISOLANT + SCAM VISE]]="OUI"),1,IF(RECH_ISOLANT=FALSE,1,""))))</f>
        <v>1</v>
      </c>
      <c r="AY6" s="2">
        <f>IF(AND(RECH_CHAPE=TRUE,REFERENCEMENT_ACCESSOIRES[[#This Row],[DALLE SUR SUPPORT BOIS DTU 51.3 VISE]]="OUI",SUP_VISE=LISTES!$A$2),1,IF(AND(RECH_CHAPE=TRUE,REFERENCEMENT_ACCESSOIRES[[#This Row],[DALLE SUR SUPPORT CLT VISE]]="OUI",SUP_VISE=LISTES!$A$3),1,IF(RECH_CHAPE=FALSE,1,IF(RECH_CHAPE=TRUE,1,""))))</f>
        <v>1</v>
      </c>
      <c r="AZ6" s="29">
        <f ca="1">IF(REFERENCEMENT_ACCESSOIRES[[#This Row],[Eligibilité procédé]]&lt;&gt;0,COUNTIF(REFERENCEMENT_ACCESSOIRES[Eligibilité procédé],"&lt;="&amp;REFERENCEMENT_ACCESSOIRES[[#This Row],[Eligibilité procédé]])-COUNTIF(REFERENCEMENT_ACCESSOIRES[Eligibilité procédé],"=0"),ROWS(REFERENCEMENT_ACCESSOIRES[Ordre]))</f>
        <v>2</v>
      </c>
      <c r="BA6" s="2">
        <f ca="1">IF(COUNTIF((REFERENCEMENT_ACCESSOIRES[[#This Row],[Validité]:[CHAPE VISEE2]]),"&lt;&gt;"&amp;"")=SUM(REFERENCEMENT_ACCESSOIRES[[#This Row],[Validité]:[CHAPE VISEE2]]),ROW(REFERENCEMENT_ACCESSOIRES[[#This Row],[Ordre]]),"")</f>
        <v>6</v>
      </c>
      <c r="BB6" s="2"/>
    </row>
    <row r="7" spans="1:54" ht="115.9" customHeight="1" x14ac:dyDescent="0.25">
      <c r="A7" s="8">
        <v>45471</v>
      </c>
      <c r="B7" s="11" t="s">
        <v>185</v>
      </c>
      <c r="C7" s="6" t="s">
        <v>190</v>
      </c>
      <c r="D7" s="2" t="s">
        <v>89</v>
      </c>
      <c r="E7" s="2" t="s">
        <v>3</v>
      </c>
      <c r="F7" s="2" t="s">
        <v>4</v>
      </c>
      <c r="G7" s="2" t="s">
        <v>4</v>
      </c>
      <c r="H7" s="2" t="s">
        <v>4</v>
      </c>
      <c r="I7" s="2" t="s">
        <v>4</v>
      </c>
      <c r="J7" s="2" t="s">
        <v>3</v>
      </c>
      <c r="K7" s="2" t="s">
        <v>4</v>
      </c>
      <c r="L7" s="2" t="s">
        <v>4</v>
      </c>
      <c r="M7" s="2" t="s">
        <v>4</v>
      </c>
      <c r="N7" s="2" t="s">
        <v>4</v>
      </c>
      <c r="O7" s="2" t="s">
        <v>4</v>
      </c>
      <c r="P7" s="2" t="s">
        <v>4</v>
      </c>
      <c r="Q7" s="2" t="s">
        <v>4</v>
      </c>
      <c r="R7" s="2" t="s">
        <v>4</v>
      </c>
      <c r="S7" s="49">
        <v>0</v>
      </c>
      <c r="T7" s="26"/>
      <c r="U7" s="26" t="s">
        <v>205</v>
      </c>
      <c r="V7" s="26"/>
      <c r="W7" s="26" t="s">
        <v>206</v>
      </c>
      <c r="X7" s="26"/>
      <c r="Y7" s="28"/>
      <c r="Z7" s="7" t="s">
        <v>5</v>
      </c>
      <c r="AA7" s="7" t="s">
        <v>170</v>
      </c>
      <c r="AB7" s="7">
        <v>47118</v>
      </c>
      <c r="AC7" s="4">
        <f ca="1">IFERROR(IF(DAYS360(TODAY(),REFERENCEMENT_ACCESSOIRES[[#This Row],[AVIS LIMITE AU]],TRUE)&gt;=0,1,0),"")</f>
        <v>1</v>
      </c>
      <c r="AD7" s="2" t="s">
        <v>3</v>
      </c>
      <c r="AE7" s="20" t="str">
        <f ca="1">IF(REFERENCEMENT_ACCESSOIRES[[#This Row],[ -&gt; AT/DTA : Sur liste verte C2p (OUI/NON à date de référencement)
-&gt; ATex (Avis favorable / Avis défavorable)
-&gt; Autre : SO]]&lt;&gt;"",IF(AND(OR(REFERENCEMENT_ACCESSOIRES[[#This Row],[ -&gt; AT/DTA : Sur liste verte C2p (OUI/NON à date de référencement)
-&gt; ATex (Avis favorable / Avis défavorable)
-&gt; Autre : SO]]="OUI",REFERENCEMENT_ACCESSOIRES[[#This Row],[ -&gt; AT/DTA : Sur liste verte C2p (OUI/NON à date de référencement)
-&gt; ATex (Avis favorable / Avis défavorable)
-&gt; Autre : SO]]="OUI AVEC UN SUIVI DU RETOUR D'EXPERIENCE",REFERENCEMENT_ACCESSOIRES[[#This Row],[ -&gt; AT/DTA : Sur liste verte C2p (OUI/NON à date de référencement)
-&gt; ATex (Avis favorable / Avis défavorable)
-&gt; Autre : SO]]="FAVORABLE",REFERENCEMENT_ACCESSOIRES[[#This Row],[ -&gt; AT/DTA : Sur liste verte C2p (OUI/NON à date de référencement)
-&gt; ATex (Avis favorable / Avis défavorable)
-&gt; Autre : SO]]="SO
(DTU)"),REFERENCEMENT_ACCESSOIRES[[#This Row],[VALIDITE]]=1),"TC",IF(REFERENCEMENT_ACCESSOIRES[[#This Row],[VALIDITE]]=0,"TNC"&amp;CHAR(10)&amp;"(L'évaluation technique n'est plus valide)",IF(REFERENCEMENT_ACCESSOIRES[[#This Row],[ -&gt; AT/DTA : Sur liste verte C2p (OUI/NON à date de référencement)
-&gt; ATex (Avis favorable / Avis défavorable)
-&gt; Autre : SO]]="NON (EVALUATION RECENTE)","TNC"&amp;CHAR(10)&amp;"(N'est pas sur liste verte de la C2p à date de référencement / EVALUATION RECENTE)","TNC"&amp;CHAR(10)&amp;"(N'est pas sur liste verte de la C2p à date du référencement)"))))</f>
        <v>TC</v>
      </c>
      <c r="AF7" s="2" t="str">
        <f>IF(AND(RECH_SUPPORT=TRUE,RECH_ISOLANT=TRUE,RECH_CHAPE=TRUE,REFERENCEMENT_ACCESSOIRES[[#This Row],[POSE SUR CHAPE FLOTTANTE SUR SUPPORT BOIS DTU 51.3]]="OUI",SUP_VISE=LISTES!$A$2),"OUI",IF(AND(RECH_SUPPORT=TRUE,RECH_ISOLANT=FALSE,RECH_CHAPE=TRUE,REFERENCEMENT_ACCESSOIRES[[#This Row],[POSE SUR CHAPE DESOLIDARISEE SUR SUPPORT BOIS DTU 51.3]]="OUI",SUP_VISE=LISTES!$A$2),"OUI",IF(AND(RECH_SUPPORT=TRUE,RECH_ISOLANT=FALSE,RECH_CHAPE=FALSE,REFERENCEMENT_ACCESSOIRES[[#This Row],[POSE DIRECTE SUR SUPPORT BOIS DTU 51.3 (en pose désolidarisé)]]="OUI",SUP_VISE=LISTES!$A$2),"OUI","NON")))</f>
        <v>NON</v>
      </c>
      <c r="AG7" s="2" t="str">
        <f>IF(AND(RECH_SUPPORT=TRUE,REFERENCEMENT_ACCESSOIRES[[#This Row],[POSE SUR CHAPE FLOTTANTE SUR SUPPORT CLT ET/OU AUTRES PROCEDES SOUS ATex / AT / DTA]]="OUI",SUP_VISE=LISTES!$A$3),"OUI",IF(AND(RECH_SUPPORT=TRUE,REFERENCEMENT_ACCESSOIRES[[#This Row],[POSE SUR CHAPE DESOLIDARISEE SUR SUPPORT CLT ET/OU AUTRES PROCEDES SOUS ATex / AT / DTA]]="OUI",SUP_VISE=LISTES!$A$3),"OUI",IF(AND(RECH_SUPPORT=TRUE,REFERENCEMENT_ACCESSOIRES[[#This Row],[POSE DIRECTE SUR SUPPORT CLT ET/OU AUTRES PROCEDES SOUS ATex / AT / DTA (en pose désolidarisé)]]="OUI",SUP_VISE=LISTES!$A$3),"OUI",IF(OR(REFERENCEMENT_ACCESSOIRES[[#This Row],[POSE DIRECTE SUR SUPPORT CLT ET/OU AUTRES PROCEDES SOUS ATex / AT / DTA (en pose désolidarisé)]]="OUI",REFERENCEMENT_ACCESSOIRES[[#This Row],[POSE SUR CHAPE DESOLIDARISEE SUR SUPPORT CLT ET/OU AUTRES PROCEDES SOUS ATex / AT / DTA]]="OUI",REFERENCEMENT_ACCESSOIRES[[#This Row],[POSE SUR CHAPE FLOTTANTE SUR SUPPORT CLT ET/OU AUTRES PROCEDES SOUS ATex / AT / DTA]]="OUI"),"OUI","NON"))))</f>
        <v>NON</v>
      </c>
      <c r="AI7" s="2" t="str">
        <f>CONCATENATE(
IF(MID(REFERENCEMENT_ACCESSOIRES[[#This Row],[POSE DESOLIDARISEE SUR SUPPORT HYDRAULIQUE]],1,3)="OUI",CHAR(10)&amp;" - "&amp;REFERENCEMENT_ACCESSOIRES[[#Headers],[POSE DESOLIDARISEE SUR SUPPORT HYDRAULIQUE]],""),
IF(MID(REFERENCEMENT_ACCESSOIRES[[#This Row],[POSE FLOTTANTE SUR SUPPORT HYDRAULIQUE]],1,3)="OUI",CHAR(10)&amp;" - "&amp;REFERENCEMENT_ACCESSOIRES[[#Headers],[POSE FLOTTANTE SUR SUPPORT HYDRAULIQUE]],""),
IF(MID(REFERENCEMENT_ACCESSOIRES[[#This Row],[POSE SUR CHAPE ADHERENTE SUR SUPPORT HYDRAULIQUE]],1,3)="OUI",CHAR(10)&amp;" - "&amp;REFERENCEMENT_ACCESSOIRES[[#Headers],[POSE SUR CHAPE ADHERENTE SUR SUPPORT HYDRAULIQUE]],""),
IF(MID(REFERENCEMENT_ACCESSOIRES[[#This Row],[POSE SUR MORTIER ADHERENT SUR SUPPORT HYDRAULIQUE]],1,3)="OUI",CHAR(10)&amp;" - "&amp;REFERENCEMENT_ACCESSOIRES[[#Headers],[POSE SUR MORTIER ADHERENT SUR SUPPORT HYDRAULIQUE]],""),
IF(MID(REFERENCEMENT_ACCESSOIRES[[#This Row],[POSE SUR CHAPE DESOLIDARISEE SUR SUPPORT HYDRAULIQUE]],1,3)="OUI",CHAR(10)&amp;" - "&amp;REFERENCEMENT_ACCESSOIRES[[#Headers],[POSE SUR CHAPE DESOLIDARISEE SUR SUPPORT HYDRAULIQUE]],""),
IF(MID(REFERENCEMENT_ACCESSOIRES[[#This Row],[POSE SUR CHAPE FLOTTANTE SUR SUPPORT HYDRAULIQUE]],1,3)="OUI",CHAR(10)&amp;" - "&amp;REFERENCEMENT_ACCESSOIRES[[#Headers],[POSE SUR CHAPE FLOTTANTE SUR SUPPORT HYDRAULIQUE]],""))</f>
        <v xml:space="preserve">
 - POSE SUR MORTIER ADHERENT SUR SUPPORT HYDRAULIQUE</v>
      </c>
      <c r="AJ7" s="2" t="str">
        <f>IF(LEFT((CONCATENATE(REFERENCEMENT_ACCESSOIRES[[#This Row],[TYPE DE POSE sur support hydraulique]],
IF(MID(REFERENCEMENT_ACCESSOIRES[[#This Row],[POSE DIRECTE SUR SUPPORT BOIS DTU 51.3 (en pose désolidarisé)]],1,3)="OUI",CHAR(10)&amp;" - "&amp;REFERENCEMENT_ACCESSOIRES[[#Headers],[POSE DIRECTE SUR SUPPORT BOIS DTU 51.3 (en pose désolidarisé)]],""),
IF(MID(REFERENCEMENT_ACCESSOIRES[[#This Row],[POSE SUR CHAPE DESOLIDARISEE SUR SUPPORT BOIS DTU 51.3]],1,3)="OUI",CHAR(10)&amp;" - "&amp;REFERENCEMENT_ACCESSOIRES[[#Headers],[POSE SUR CHAPE DESOLIDARISEE SUR SUPPORT BOIS DTU 51.3]],""),
IF(MID(REFERENCEMENT_ACCESSOIRES[[#This Row],[POSE SUR CHAPE FLOTTANTE SUR SUPPORT BOIS DTU 51.3]],1,3)="OUI",CHAR(10)&amp;" - "&amp;REFERENCEMENT_ACCESSOIRES[[#Headers],[POSE SUR CHAPE FLOTTANTE SUR SUPPORT BOIS DTU 51.3]],""),
IF(MID(REFERENCEMENT_ACCESSOIRES[[#This Row],[POSE DIRECTE SUR SUPPORT CLT ET/OU AUTRES PROCEDES SOUS ATex / AT / DTA (en pose désolidarisé)]],1,3)="OUI",CHAR(10)&amp;" - "&amp;REFERENCEMENT_ACCESSOIRES[[#Headers],[POSE DIRECTE SUR SUPPORT CLT ET/OU AUTRES PROCEDES SOUS ATex / AT / DTA (en pose désolidarisé)]],""),
IF(MID(REFERENCEMENT_ACCESSOIRES[[#This Row],[POSE SUR CHAPE DESOLIDARISEE SUR SUPPORT CLT ET/OU AUTRES PROCEDES SOUS ATex / AT / DTA]],1,3)="OUI",CHAR(10)&amp;" - "&amp;REFERENCEMENT_ACCESSOIRES[[#Headers],[POSE SUR CHAPE DESOLIDARISEE SUR SUPPORT CLT ET/OU AUTRES PROCEDES SOUS ATex / AT / DTA]],""),
IF(MID(REFERENCEMENT_ACCESSOIRES[[#This Row],[POSE SUR CHAPE FLOTTANTE SUR SUPPORT CLT ET/OU AUTRES PROCEDES SOUS ATex / AT / DTA]],1,3)="OUI",CHAR(10)&amp;" - "&amp;REFERENCEMENT_ACCESSOIRES[[#Headers],[POSE SUR CHAPE FLOTTANTE SUR SUPPORT CLT ET/OU AUTRES PROCEDES SOUS ATex / AT / DTA]],""),
)),1)=CHAR(10),
RIGHT((CONCATENATE(REFERENCEMENT_ACCESSOIRES[[#This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
LEN((CONCATENATE(REFERENCEMENT_ACCESSOIRES[[#This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DTA]],""))))-1),"")</f>
        <v xml:space="preserve"> - POSE SUR MORTIER ADHERENT SUR SUPPORT HYDRAULIQUE</v>
      </c>
      <c r="AK7" s="2" t="str">
        <f>IF(AND(RECH_ISOLANT=TRUE,ISOLANT_VISE=LISTES!$C$2,REFERENCEMENT_ACCESSOIRES[[#This Row],[ISOLANT SOUS CHAPE VISE]]&lt;&gt;""),"OUI","NON")</f>
        <v>NON</v>
      </c>
      <c r="AL7" s="2" t="str">
        <f>IF(REFERENCEMENT_ACCESSOIRES[[#This Row],[ISOLANT SOUS CHAPE VISE2]]="OUI",REFERENCEMENT_ACCESSOIRES[[#This Row],[ISOLANT SOUS CHAPE VISE]],"")</f>
        <v/>
      </c>
      <c r="AM7" s="2" t="str">
        <f>IF(AND(RECH_ISOLANT=TRUE,ISOLANT_VISE=LISTES!$C$3,REFERENCEMENT_ACCESSOIRES[[#This Row],[SCAM VISE]]&lt;&gt;""),"OUI","NON")</f>
        <v>NON</v>
      </c>
      <c r="AN7" s="2" t="str">
        <f>IF(REFERENCEMENT_ACCESSOIRES[[#This Row],[SCAM VISE2]]="OUI",REFERENCEMENT_ACCESSOIRES[[#This Row],[SCAM VISE]],"")</f>
        <v/>
      </c>
      <c r="AO7" s="2" t="str">
        <f>IF(AND(RECH_ISOLANT=TRUE,ISOLANT_VISE=LISTES!$C$4,OR(REFERENCEMENT_ACCESSOIRES[[#This Row],[ISOLANT SOUS CHAPE VISE]]&lt;&gt;"",REFERENCEMENT_ACCESSOIRES[[#This Row],[SCAM VISE]]&lt;&gt;"")),"OUI","NON")</f>
        <v>NON</v>
      </c>
      <c r="AP7" s="2" t="str">
        <f>IF(LEFT((CONCATENATE(IF(REFERENCEMENT_ACCESSOIRES[[#This Row],[ISOLANT SOUS CHAPE VISE]]&lt;&gt;"",CHAR(10)&amp;REFERENCEMENT_ACCESSOIRES[[#This Row],[ISOLANT SOUS CHAPE VISE]],""),IF(REFERENCEMENT_ACCESSOIRES[[#This Row],[SCAM VISE]]&lt;&gt;"",CHAR(10)&amp;REFERENCEMENT_ACCESSOIRES[[#This Row],[SCAM VISE]],""))),1)=CHAR(10),RIGHT((CONCATENATE(IF(REFERENCEMENT_ACCESSOIRES[[#This Row],[ISOLANT SOUS CHAPE VISE]]&lt;&gt;"",CHAR(10)&amp;REFERENCEMENT_ACCESSOIRES[[#This Row],[ISOLANT SOUS CHAPE VISE]],""),IF(REFERENCEMENT_ACCESSOIRES[[#This Row],[SCAM VISE]]&lt;&gt;"",CHAR(10)&amp;REFERENCEMENT_ACCESSOIRES[[#This Row],[SCAM VISE]],""))),LEN(CONCATENATE(IF(REFERENCEMENT_ACCESSOIRES[[#This Row],[ISOLANT SOUS CHAPE VISE]]&lt;&gt;"",CHAR(10)&amp;REFERENCEMENT_ACCESSOIRES[[#This Row],[ISOLANT SOUS CHAPE VISE]],""),IF(REFERENCEMENT_ACCESSOIRES[[#This Row],[SCAM VISE]]&lt;&gt;"",CHAR(10)&amp;REFERENCEMENT_ACCESSOIRES[[#This Row],[SCAM VISE]],"")))-1),"")</f>
        <v/>
      </c>
      <c r="AQ7" s="2" t="str">
        <f>IF(RECH_ISOLANT=TRUE,IF(ISOLANT_VISE=LISTES!$C$2,REFERENCEMENT_ACCESSOIRES[[#This Row],[TYPE ISOLANT SOUS CHAPE VISE]],IF(ISOLANT_VISE=LISTES!$C$3,REFERENCEMENT_ACCESSOIRES[[#This Row],[TYPE SCAM]],IF(ISOLANT_VISE=LISTES!$C$4,REFERENCEMENT_ACCESSOIRES[[#This Row],[TYPE ISOLANT + SCAM VISE]],""))),IF(RECH_ISOLANT=FALSE,REFERENCEMENT_ACCESSOIRES[[#This Row],[TYPE ISOLANT + SCAM VISE]]))</f>
        <v/>
      </c>
      <c r="AR7" s="2" t="str">
        <f>IF(AND(RECH_CHAPE=TRUE,REFERENCEMENT_ACCESSOIRES[[#This Row],[POSE SUR CHAPE DESOLIDARISEE SUR SUPPORT BOIS DTU 51.3]]="OUI"),"OUI",
IF(AND(RECH_CHAPE=TRUE,REFERENCEMENT_ACCESSOIRES[[#This Row],[POSE SUR CHAPE FLOTTANTE SUR SUPPORT BOIS DTU 51.3]]="OUI"),"OUI",""))</f>
        <v/>
      </c>
      <c r="AS7" s="2" t="str">
        <f>IF(AND(RECH_CHAPE=TRUE,REFERENCEMENT_ACCESSOIRES[[#This Row],[POSE SUR CHAPE DESOLIDARISEE SUR SUPPORT CLT ET/OU AUTRES PROCEDES SOUS ATex / AT / DTA]]="OUI"),"OUI",
IF(AND(RECH_CHAPE=TRUE,REFERENCEMENT_ACCESSOIRES[[#This Row],[POSE SUR CHAPE FLOTTANTE SUR SUPPORT CLT ET/OU AUTRES PROCEDES SOUS ATex / AT / DTA]]="OUI"),"OUI",""))</f>
        <v/>
      </c>
      <c r="AT7" s="2" t="str">
        <f>IF(AND(RECH_CHAPE=TRUE,REFERENCEMENT_ACCESSOIRES[[#This Row],[POSE SUR CHAPE DESOLIDARISEE SUR SUPPORT HYDRAULIQUE]]="OUI"),"OUI",
IF(AND(RECH_CHAPE=TRUE,REFERENCEMENT_ACCESSOIRES[[#This Row],[POSE SUR CHAPE FLOTTANTE SUR SUPPORT HYDRAULIQUE]]="OUI"),"OUI",""))</f>
        <v/>
      </c>
      <c r="AU7" s="68">
        <f ca="1">REFERENCEMENT_ACCESSOIRES[[#This Row],[VALIDITE]]</f>
        <v>1</v>
      </c>
      <c r="AV7" s="2">
        <f>IF(AND(RECH_SUPPORT=TRUE,REFERENCEMENT_ACCESSOIRES[[#This Row],[SUPPORT BOIS DTU 51.3 VISE]]="OUI",SUP_VISE=LISTES!$A$2),1,IF(AND(RECH_SUPPORT=TRUE,REFERENCEMENT_ACCESSOIRES[[#This Row],[SUPPORT CLT VISE]]="OUI",SUP_VISE=LISTES!$A$3),1,IF(RECH_SUPPORT=FALSE,1,"")))</f>
        <v>1</v>
      </c>
      <c r="AW7" s="2">
        <f>IF(AND(RECH_CLOISON=TRUE,REFERENCEMENT_ACCESSOIRES[[#This Row],[CLOISONNE]]="OUI",DOUCHE_VISE=LISTES!$E$2),1,IF(AND(RECH_CLOISON=TRUE,REFERENCEMENT_ACCESSOIRES[[#This Row],[OUVERT]]="OUI",DOUCHE_VISE=LISTES!$E$3),1,IF(RECH_CLOISON=FALSE,1,"")))</f>
        <v>1</v>
      </c>
      <c r="AX7" s="2">
        <f>IF(AND(RECH_ISOLANT=TRUE,REFERENCEMENT_ACCESSOIRES[[#This Row],[ISOLANT SOUS CHAPE VISE2]]="OUI"),1,IF(AND(RECH_ISOLANT=TRUE,REFERENCEMENT_ACCESSOIRES[[#This Row],[SCAM VISE2]]="OUI"),1,IF(AND(RECH_ISOLANT=TRUE,REFERENCEMENT_ACCESSOIRES[[#This Row],[ISOLANT + SCAM VISE]]="OUI"),1,IF(RECH_ISOLANT=FALSE,1,""))))</f>
        <v>1</v>
      </c>
      <c r="AY7" s="2">
        <f>IF(AND(RECH_CHAPE=TRUE,REFERENCEMENT_ACCESSOIRES[[#This Row],[DALLE SUR SUPPORT BOIS DTU 51.3 VISE]]="OUI",SUP_VISE=LISTES!$A$2),1,IF(AND(RECH_CHAPE=TRUE,REFERENCEMENT_ACCESSOIRES[[#This Row],[DALLE SUR SUPPORT CLT VISE]]="OUI",SUP_VISE=LISTES!$A$3),1,IF(RECH_CHAPE=FALSE,1,IF(RECH_CHAPE=TRUE,1,""))))</f>
        <v>1</v>
      </c>
      <c r="AZ7" s="29">
        <f ca="1">IF(REFERENCEMENT_ACCESSOIRES[[#This Row],[Eligibilité procédé]]&lt;&gt;0,COUNTIF(REFERENCEMENT_ACCESSOIRES[Eligibilité procédé],"&lt;="&amp;REFERENCEMENT_ACCESSOIRES[[#This Row],[Eligibilité procédé]])-COUNTIF(REFERENCEMENT_ACCESSOIRES[Eligibilité procédé],"=0"),ROWS(REFERENCEMENT_ACCESSOIRES[Ordre]))</f>
        <v>3</v>
      </c>
      <c r="BA7" s="2">
        <f ca="1">IF(COUNTIF((REFERENCEMENT_ACCESSOIRES[[#This Row],[Validité]:[CHAPE VISEE2]]),"&lt;&gt;"&amp;"")=SUM(REFERENCEMENT_ACCESSOIRES[[#This Row],[Validité]:[CHAPE VISEE2]]),ROW(REFERENCEMENT_ACCESSOIRES[[#This Row],[Ordre]]),"")</f>
        <v>7</v>
      </c>
      <c r="BB7" s="2"/>
    </row>
    <row r="8" spans="1:54" ht="115.9" customHeight="1" x14ac:dyDescent="0.25">
      <c r="A8" s="8">
        <v>45881</v>
      </c>
      <c r="B8" s="11" t="s">
        <v>185</v>
      </c>
      <c r="C8" s="5" t="s">
        <v>90</v>
      </c>
      <c r="D8" s="2" t="s">
        <v>91</v>
      </c>
      <c r="E8" s="2" t="s">
        <v>3</v>
      </c>
      <c r="F8" s="2" t="s">
        <v>4</v>
      </c>
      <c r="G8" s="2" t="s">
        <v>4</v>
      </c>
      <c r="H8" s="2" t="s">
        <v>4</v>
      </c>
      <c r="I8" s="2" t="s">
        <v>4</v>
      </c>
      <c r="J8" s="2" t="s">
        <v>3</v>
      </c>
      <c r="K8" s="2" t="s">
        <v>4</v>
      </c>
      <c r="L8" s="2" t="s">
        <v>4</v>
      </c>
      <c r="M8" s="2" t="s">
        <v>4</v>
      </c>
      <c r="N8" s="2" t="s">
        <v>4</v>
      </c>
      <c r="O8" s="2" t="s">
        <v>4</v>
      </c>
      <c r="P8" s="2" t="s">
        <v>4</v>
      </c>
      <c r="Q8" s="2" t="s">
        <v>4</v>
      </c>
      <c r="R8" s="2" t="s">
        <v>4</v>
      </c>
      <c r="S8" s="49">
        <v>0</v>
      </c>
      <c r="T8" s="26"/>
      <c r="U8" s="26" t="s">
        <v>205</v>
      </c>
      <c r="V8" s="26"/>
      <c r="W8" s="26" t="s">
        <v>206</v>
      </c>
      <c r="X8" s="26"/>
      <c r="Y8" s="28"/>
      <c r="Z8" s="5" t="s">
        <v>5</v>
      </c>
      <c r="AA8" s="7" t="s">
        <v>171</v>
      </c>
      <c r="AB8" s="7">
        <v>47269</v>
      </c>
      <c r="AC8" s="4">
        <f ca="1">IFERROR(IF(DAYS360(TODAY(),REFERENCEMENT_ACCESSOIRES[[#This Row],[AVIS LIMITE AU]],TRUE)&gt;=0,1,0),"")</f>
        <v>1</v>
      </c>
      <c r="AD8" s="2" t="s">
        <v>3</v>
      </c>
      <c r="AE8" s="20" t="str">
        <f ca="1">IF(REFERENCEMENT_ACCESSOIRES[[#This Row],[ -&gt; AT/DTA : Sur liste verte C2p (OUI/NON à date de référencement)
-&gt; ATex (Avis favorable / Avis défavorable)
-&gt; Autre : SO]]&lt;&gt;"",IF(AND(OR(REFERENCEMENT_ACCESSOIRES[[#This Row],[ -&gt; AT/DTA : Sur liste verte C2p (OUI/NON à date de référencement)
-&gt; ATex (Avis favorable / Avis défavorable)
-&gt; Autre : SO]]="OUI",REFERENCEMENT_ACCESSOIRES[[#This Row],[ -&gt; AT/DTA : Sur liste verte C2p (OUI/NON à date de référencement)
-&gt; ATex (Avis favorable / Avis défavorable)
-&gt; Autre : SO]]="OUI AVEC UN SUIVI DU RETOUR D'EXPERIENCE",REFERENCEMENT_ACCESSOIRES[[#This Row],[ -&gt; AT/DTA : Sur liste verte C2p (OUI/NON à date de référencement)
-&gt; ATex (Avis favorable / Avis défavorable)
-&gt; Autre : SO]]="FAVORABLE",REFERENCEMENT_ACCESSOIRES[[#This Row],[ -&gt; AT/DTA : Sur liste verte C2p (OUI/NON à date de référencement)
-&gt; ATex (Avis favorable / Avis défavorable)
-&gt; Autre : SO]]="SO
(DTU)"),REFERENCEMENT_ACCESSOIRES[[#This Row],[VALIDITE]]=1),"TC",IF(REFERENCEMENT_ACCESSOIRES[[#This Row],[VALIDITE]]=0,"TNC"&amp;CHAR(10)&amp;"(L'évaluation technique n'est plus valide)",IF(REFERENCEMENT_ACCESSOIRES[[#This Row],[ -&gt; AT/DTA : Sur liste verte C2p (OUI/NON à date de référencement)
-&gt; ATex (Avis favorable / Avis défavorable)
-&gt; Autre : SO]]="NON (EVALUATION RECENTE)","TNC"&amp;CHAR(10)&amp;"(N'est pas sur liste verte de la C2p à date de référencement / EVALUATION RECENTE)","TNC"&amp;CHAR(10)&amp;"(N'est pas sur liste verte de la C2p à date du référencement)"))))</f>
        <v>TC</v>
      </c>
      <c r="AF8" s="2" t="str">
        <f>IF(AND(RECH_SUPPORT=TRUE,RECH_ISOLANT=TRUE,RECH_CHAPE=TRUE,REFERENCEMENT_ACCESSOIRES[[#This Row],[POSE SUR CHAPE FLOTTANTE SUR SUPPORT BOIS DTU 51.3]]="OUI",SUP_VISE=LISTES!$A$2),"OUI",IF(AND(RECH_SUPPORT=TRUE,RECH_ISOLANT=FALSE,RECH_CHAPE=TRUE,REFERENCEMENT_ACCESSOIRES[[#This Row],[POSE SUR CHAPE DESOLIDARISEE SUR SUPPORT BOIS DTU 51.3]]="OUI",SUP_VISE=LISTES!$A$2),"OUI",IF(AND(RECH_SUPPORT=TRUE,RECH_ISOLANT=FALSE,RECH_CHAPE=FALSE,REFERENCEMENT_ACCESSOIRES[[#This Row],[POSE DIRECTE SUR SUPPORT BOIS DTU 51.3 (en pose désolidarisé)]]="OUI",SUP_VISE=LISTES!$A$2),"OUI","NON")))</f>
        <v>NON</v>
      </c>
      <c r="AG8" s="2" t="str">
        <f>IF(AND(RECH_SUPPORT=TRUE,REFERENCEMENT_ACCESSOIRES[[#This Row],[POSE SUR CHAPE FLOTTANTE SUR SUPPORT CLT ET/OU AUTRES PROCEDES SOUS ATex / AT / DTA]]="OUI",SUP_VISE=LISTES!$A$3),"OUI",IF(AND(RECH_SUPPORT=TRUE,REFERENCEMENT_ACCESSOIRES[[#This Row],[POSE SUR CHAPE DESOLIDARISEE SUR SUPPORT CLT ET/OU AUTRES PROCEDES SOUS ATex / AT / DTA]]="OUI",SUP_VISE=LISTES!$A$3),"OUI",IF(AND(RECH_SUPPORT=TRUE,REFERENCEMENT_ACCESSOIRES[[#This Row],[POSE DIRECTE SUR SUPPORT CLT ET/OU AUTRES PROCEDES SOUS ATex / AT / DTA (en pose désolidarisé)]]="OUI",SUP_VISE=LISTES!$A$3),"OUI",IF(OR(REFERENCEMENT_ACCESSOIRES[[#This Row],[POSE DIRECTE SUR SUPPORT CLT ET/OU AUTRES PROCEDES SOUS ATex / AT / DTA (en pose désolidarisé)]]="OUI",REFERENCEMENT_ACCESSOIRES[[#This Row],[POSE SUR CHAPE DESOLIDARISEE SUR SUPPORT CLT ET/OU AUTRES PROCEDES SOUS ATex / AT / DTA]]="OUI",REFERENCEMENT_ACCESSOIRES[[#This Row],[POSE SUR CHAPE FLOTTANTE SUR SUPPORT CLT ET/OU AUTRES PROCEDES SOUS ATex / AT / DTA]]="OUI"),"OUI","NON"))))</f>
        <v>NON</v>
      </c>
      <c r="AI8" s="2" t="str">
        <f>CONCATENATE(
IF(MID(REFERENCEMENT_ACCESSOIRES[[#This Row],[POSE DESOLIDARISEE SUR SUPPORT HYDRAULIQUE]],1,3)="OUI",CHAR(10)&amp;" - "&amp;REFERENCEMENT_ACCESSOIRES[[#Headers],[POSE DESOLIDARISEE SUR SUPPORT HYDRAULIQUE]],""),
IF(MID(REFERENCEMENT_ACCESSOIRES[[#This Row],[POSE FLOTTANTE SUR SUPPORT HYDRAULIQUE]],1,3)="OUI",CHAR(10)&amp;" - "&amp;REFERENCEMENT_ACCESSOIRES[[#Headers],[POSE FLOTTANTE SUR SUPPORT HYDRAULIQUE]],""),
IF(MID(REFERENCEMENT_ACCESSOIRES[[#This Row],[POSE SUR CHAPE ADHERENTE SUR SUPPORT HYDRAULIQUE]],1,3)="OUI",CHAR(10)&amp;" - "&amp;REFERENCEMENT_ACCESSOIRES[[#Headers],[POSE SUR CHAPE ADHERENTE SUR SUPPORT HYDRAULIQUE]],""),
IF(MID(REFERENCEMENT_ACCESSOIRES[[#This Row],[POSE SUR MORTIER ADHERENT SUR SUPPORT HYDRAULIQUE]],1,3)="OUI",CHAR(10)&amp;" - "&amp;REFERENCEMENT_ACCESSOIRES[[#Headers],[POSE SUR MORTIER ADHERENT SUR SUPPORT HYDRAULIQUE]],""),
IF(MID(REFERENCEMENT_ACCESSOIRES[[#This Row],[POSE SUR CHAPE DESOLIDARISEE SUR SUPPORT HYDRAULIQUE]],1,3)="OUI",CHAR(10)&amp;" - "&amp;REFERENCEMENT_ACCESSOIRES[[#Headers],[POSE SUR CHAPE DESOLIDARISEE SUR SUPPORT HYDRAULIQUE]],""),
IF(MID(REFERENCEMENT_ACCESSOIRES[[#This Row],[POSE SUR CHAPE FLOTTANTE SUR SUPPORT HYDRAULIQUE]],1,3)="OUI",CHAR(10)&amp;" - "&amp;REFERENCEMENT_ACCESSOIRES[[#Headers],[POSE SUR CHAPE FLOTTANTE SUR SUPPORT HYDRAULIQUE]],""))</f>
        <v xml:space="preserve">
 - POSE SUR MORTIER ADHERENT SUR SUPPORT HYDRAULIQUE</v>
      </c>
      <c r="AJ8" s="2" t="str">
        <f>IF(LEFT((CONCATENATE(REFERENCEMENT_ACCESSOIRES[[#This Row],[TYPE DE POSE sur support hydraulique]],
IF(MID(REFERENCEMENT_ACCESSOIRES[[#This Row],[POSE DIRECTE SUR SUPPORT BOIS DTU 51.3 (en pose désolidarisé)]],1,3)="OUI",CHAR(10)&amp;" - "&amp;REFERENCEMENT_ACCESSOIRES[[#Headers],[POSE DIRECTE SUR SUPPORT BOIS DTU 51.3 (en pose désolidarisé)]],""),
IF(MID(REFERENCEMENT_ACCESSOIRES[[#This Row],[POSE SUR CHAPE DESOLIDARISEE SUR SUPPORT BOIS DTU 51.3]],1,3)="OUI",CHAR(10)&amp;" - "&amp;REFERENCEMENT_ACCESSOIRES[[#Headers],[POSE SUR CHAPE DESOLIDARISEE SUR SUPPORT BOIS DTU 51.3]],""),
IF(MID(REFERENCEMENT_ACCESSOIRES[[#This Row],[POSE SUR CHAPE FLOTTANTE SUR SUPPORT BOIS DTU 51.3]],1,3)="OUI",CHAR(10)&amp;" - "&amp;REFERENCEMENT_ACCESSOIRES[[#Headers],[POSE SUR CHAPE FLOTTANTE SUR SUPPORT BOIS DTU 51.3]],""),
IF(MID(REFERENCEMENT_ACCESSOIRES[[#This Row],[POSE DIRECTE SUR SUPPORT CLT ET/OU AUTRES PROCEDES SOUS ATex / AT / DTA (en pose désolidarisé)]],1,3)="OUI",CHAR(10)&amp;" - "&amp;REFERENCEMENT_ACCESSOIRES[[#Headers],[POSE DIRECTE SUR SUPPORT CLT ET/OU AUTRES PROCEDES SOUS ATex / AT / DTA (en pose désolidarisé)]],""),
IF(MID(REFERENCEMENT_ACCESSOIRES[[#This Row],[POSE SUR CHAPE DESOLIDARISEE SUR SUPPORT CLT ET/OU AUTRES PROCEDES SOUS ATex / AT / DTA]],1,3)="OUI",CHAR(10)&amp;" - "&amp;REFERENCEMENT_ACCESSOIRES[[#Headers],[POSE SUR CHAPE DESOLIDARISEE SUR SUPPORT CLT ET/OU AUTRES PROCEDES SOUS ATex / AT / DTA]],""),
IF(MID(REFERENCEMENT_ACCESSOIRES[[#This Row],[POSE SUR CHAPE FLOTTANTE SUR SUPPORT CLT ET/OU AUTRES PROCEDES SOUS ATex / AT / DTA]],1,3)="OUI",CHAR(10)&amp;" - "&amp;REFERENCEMENT_ACCESSOIRES[[#Headers],[POSE SUR CHAPE FLOTTANTE SUR SUPPORT CLT ET/OU AUTRES PROCEDES SOUS ATex / AT / DTA]],""),
)),1)=CHAR(10),
RIGHT((CONCATENATE(REFERENCEMENT_ACCESSOIRES[[#This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
LEN((CONCATENATE(REFERENCEMENT_ACCESSOIRES[[#This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DTA]],""))))-1),"")</f>
        <v xml:space="preserve"> - POSE SUR MORTIER ADHERENT SUR SUPPORT HYDRAULIQUE</v>
      </c>
      <c r="AK8" s="2" t="str">
        <f>IF(AND(RECH_ISOLANT=TRUE,ISOLANT_VISE=LISTES!$C$2,REFERENCEMENT_ACCESSOIRES[[#This Row],[ISOLANT SOUS CHAPE VISE]]&lt;&gt;""),"OUI","NON")</f>
        <v>NON</v>
      </c>
      <c r="AL8" s="2" t="str">
        <f>IF(REFERENCEMENT_ACCESSOIRES[[#This Row],[ISOLANT SOUS CHAPE VISE2]]="OUI",REFERENCEMENT_ACCESSOIRES[[#This Row],[ISOLANT SOUS CHAPE VISE]],"")</f>
        <v/>
      </c>
      <c r="AM8" s="2" t="str">
        <f>IF(AND(RECH_ISOLANT=TRUE,ISOLANT_VISE=LISTES!$C$3,REFERENCEMENT_ACCESSOIRES[[#This Row],[SCAM VISE]]&lt;&gt;""),"OUI","NON")</f>
        <v>NON</v>
      </c>
      <c r="AN8" s="2" t="str">
        <f>IF(REFERENCEMENT_ACCESSOIRES[[#This Row],[SCAM VISE2]]="OUI",REFERENCEMENT_ACCESSOIRES[[#This Row],[SCAM VISE]],"")</f>
        <v/>
      </c>
      <c r="AO8" s="2" t="str">
        <f>IF(AND(RECH_ISOLANT=TRUE,ISOLANT_VISE=LISTES!$C$4,OR(REFERENCEMENT_ACCESSOIRES[[#This Row],[ISOLANT SOUS CHAPE VISE]]&lt;&gt;"",REFERENCEMENT_ACCESSOIRES[[#This Row],[SCAM VISE]]&lt;&gt;"")),"OUI","NON")</f>
        <v>NON</v>
      </c>
      <c r="AP8" s="2" t="str">
        <f>IF(LEFT((CONCATENATE(IF(REFERENCEMENT_ACCESSOIRES[[#This Row],[ISOLANT SOUS CHAPE VISE]]&lt;&gt;"",CHAR(10)&amp;REFERENCEMENT_ACCESSOIRES[[#This Row],[ISOLANT SOUS CHAPE VISE]],""),IF(REFERENCEMENT_ACCESSOIRES[[#This Row],[SCAM VISE]]&lt;&gt;"",CHAR(10)&amp;REFERENCEMENT_ACCESSOIRES[[#This Row],[SCAM VISE]],""))),1)=CHAR(10),RIGHT((CONCATENATE(IF(REFERENCEMENT_ACCESSOIRES[[#This Row],[ISOLANT SOUS CHAPE VISE]]&lt;&gt;"",CHAR(10)&amp;REFERENCEMENT_ACCESSOIRES[[#This Row],[ISOLANT SOUS CHAPE VISE]],""),IF(REFERENCEMENT_ACCESSOIRES[[#This Row],[SCAM VISE]]&lt;&gt;"",CHAR(10)&amp;REFERENCEMENT_ACCESSOIRES[[#This Row],[SCAM VISE]],""))),LEN(CONCATENATE(IF(REFERENCEMENT_ACCESSOIRES[[#This Row],[ISOLANT SOUS CHAPE VISE]]&lt;&gt;"",CHAR(10)&amp;REFERENCEMENT_ACCESSOIRES[[#This Row],[ISOLANT SOUS CHAPE VISE]],""),IF(REFERENCEMENT_ACCESSOIRES[[#This Row],[SCAM VISE]]&lt;&gt;"",CHAR(10)&amp;REFERENCEMENT_ACCESSOIRES[[#This Row],[SCAM VISE]],"")))-1),"")</f>
        <v/>
      </c>
      <c r="AQ8" s="2" t="str">
        <f>IF(RECH_ISOLANT=TRUE,IF(ISOLANT_VISE=LISTES!$C$2,REFERENCEMENT_ACCESSOIRES[[#This Row],[TYPE ISOLANT SOUS CHAPE VISE]],IF(ISOLANT_VISE=LISTES!$C$3,REFERENCEMENT_ACCESSOIRES[[#This Row],[TYPE SCAM]],IF(ISOLANT_VISE=LISTES!$C$4,REFERENCEMENT_ACCESSOIRES[[#This Row],[TYPE ISOLANT + SCAM VISE]],""))),IF(RECH_ISOLANT=FALSE,REFERENCEMENT_ACCESSOIRES[[#This Row],[TYPE ISOLANT + SCAM VISE]]))</f>
        <v/>
      </c>
      <c r="AR8" s="2" t="str">
        <f>IF(AND(RECH_CHAPE=TRUE,REFERENCEMENT_ACCESSOIRES[[#This Row],[POSE SUR CHAPE DESOLIDARISEE SUR SUPPORT BOIS DTU 51.3]]="OUI"),"OUI",
IF(AND(RECH_CHAPE=TRUE,REFERENCEMENT_ACCESSOIRES[[#This Row],[POSE SUR CHAPE FLOTTANTE SUR SUPPORT BOIS DTU 51.3]]="OUI"),"OUI",""))</f>
        <v/>
      </c>
      <c r="AS8" s="2" t="str">
        <f>IF(AND(RECH_CHAPE=TRUE,REFERENCEMENT_ACCESSOIRES[[#This Row],[POSE SUR CHAPE DESOLIDARISEE SUR SUPPORT CLT ET/OU AUTRES PROCEDES SOUS ATex / AT / DTA]]="OUI"),"OUI",
IF(AND(RECH_CHAPE=TRUE,REFERENCEMENT_ACCESSOIRES[[#This Row],[POSE SUR CHAPE FLOTTANTE SUR SUPPORT CLT ET/OU AUTRES PROCEDES SOUS ATex / AT / DTA]]="OUI"),"OUI",""))</f>
        <v/>
      </c>
      <c r="AT8" s="2" t="str">
        <f>IF(AND(RECH_CHAPE=TRUE,REFERENCEMENT_ACCESSOIRES[[#This Row],[POSE SUR CHAPE DESOLIDARISEE SUR SUPPORT HYDRAULIQUE]]="OUI"),"OUI",
IF(AND(RECH_CHAPE=TRUE,REFERENCEMENT_ACCESSOIRES[[#This Row],[POSE SUR CHAPE FLOTTANTE SUR SUPPORT HYDRAULIQUE]]="OUI"),"OUI",""))</f>
        <v/>
      </c>
      <c r="AU8" s="68">
        <f ca="1">REFERENCEMENT_ACCESSOIRES[[#This Row],[VALIDITE]]</f>
        <v>1</v>
      </c>
      <c r="AV8" s="2">
        <f>IF(AND(RECH_SUPPORT=TRUE,REFERENCEMENT_ACCESSOIRES[[#This Row],[SUPPORT BOIS DTU 51.3 VISE]]="OUI",SUP_VISE=LISTES!$A$2),1,IF(AND(RECH_SUPPORT=TRUE,REFERENCEMENT_ACCESSOIRES[[#This Row],[SUPPORT CLT VISE]]="OUI",SUP_VISE=LISTES!$A$3),1,IF(RECH_SUPPORT=FALSE,1,"")))</f>
        <v>1</v>
      </c>
      <c r="AW8" s="2">
        <f>IF(AND(RECH_CLOISON=TRUE,REFERENCEMENT_ACCESSOIRES[[#This Row],[CLOISONNE]]="OUI",DOUCHE_VISE=LISTES!$E$2),1,IF(AND(RECH_CLOISON=TRUE,REFERENCEMENT_ACCESSOIRES[[#This Row],[OUVERT]]="OUI",DOUCHE_VISE=LISTES!$E$3),1,IF(RECH_CLOISON=FALSE,1,"")))</f>
        <v>1</v>
      </c>
      <c r="AX8" s="2">
        <f>IF(AND(RECH_ISOLANT=TRUE,REFERENCEMENT_ACCESSOIRES[[#This Row],[ISOLANT SOUS CHAPE VISE2]]="OUI"),1,IF(AND(RECH_ISOLANT=TRUE,REFERENCEMENT_ACCESSOIRES[[#This Row],[SCAM VISE2]]="OUI"),1,IF(AND(RECH_ISOLANT=TRUE,REFERENCEMENT_ACCESSOIRES[[#This Row],[ISOLANT + SCAM VISE]]="OUI"),1,IF(RECH_ISOLANT=FALSE,1,""))))</f>
        <v>1</v>
      </c>
      <c r="AY8" s="2">
        <f>IF(AND(RECH_CHAPE=TRUE,REFERENCEMENT_ACCESSOIRES[[#This Row],[DALLE SUR SUPPORT BOIS DTU 51.3 VISE]]="OUI",SUP_VISE=LISTES!$A$2),1,IF(AND(RECH_CHAPE=TRUE,REFERENCEMENT_ACCESSOIRES[[#This Row],[DALLE SUR SUPPORT CLT VISE]]="OUI",SUP_VISE=LISTES!$A$3),1,IF(RECH_CHAPE=FALSE,1,IF(RECH_CHAPE=TRUE,1,""))))</f>
        <v>1</v>
      </c>
      <c r="AZ8" s="29">
        <f ca="1">IF(REFERENCEMENT_ACCESSOIRES[[#This Row],[Eligibilité procédé]]&lt;&gt;0,COUNTIF(REFERENCEMENT_ACCESSOIRES[Eligibilité procédé],"&lt;="&amp;REFERENCEMENT_ACCESSOIRES[[#This Row],[Eligibilité procédé]])-COUNTIF(REFERENCEMENT_ACCESSOIRES[Eligibilité procédé],"=0"),ROWS(REFERENCEMENT_ACCESSOIRES[Ordre]))</f>
        <v>4</v>
      </c>
      <c r="BA8" s="2">
        <f ca="1">IF(COUNTIF((REFERENCEMENT_ACCESSOIRES[[#This Row],[Validité]:[CHAPE VISEE2]]),"&lt;&gt;"&amp;"")=SUM(REFERENCEMENT_ACCESSOIRES[[#This Row],[Validité]:[CHAPE VISEE2]]),ROW(REFERENCEMENT_ACCESSOIRES[[#This Row],[Ordre]]),"")</f>
        <v>8</v>
      </c>
      <c r="BB8" s="2"/>
    </row>
    <row r="9" spans="1:54" ht="115.9" customHeight="1" x14ac:dyDescent="0.25">
      <c r="A9" s="8">
        <v>45078</v>
      </c>
      <c r="B9" s="11" t="s">
        <v>185</v>
      </c>
      <c r="C9" s="5" t="s">
        <v>187</v>
      </c>
      <c r="D9" s="2" t="s">
        <v>93</v>
      </c>
      <c r="E9" s="2" t="s">
        <v>3</v>
      </c>
      <c r="F9" s="2" t="s">
        <v>4</v>
      </c>
      <c r="G9" s="2" t="s">
        <v>4</v>
      </c>
      <c r="H9" s="2" t="s">
        <v>4</v>
      </c>
      <c r="I9" s="2" t="s">
        <v>4</v>
      </c>
      <c r="J9" s="2" t="s">
        <v>3</v>
      </c>
      <c r="K9" s="2" t="s">
        <v>4</v>
      </c>
      <c r="L9" s="2" t="s">
        <v>4</v>
      </c>
      <c r="M9" s="2" t="s">
        <v>4</v>
      </c>
      <c r="N9" s="2" t="s">
        <v>4</v>
      </c>
      <c r="O9" s="2" t="s">
        <v>4</v>
      </c>
      <c r="P9" s="2" t="s">
        <v>4</v>
      </c>
      <c r="Q9" s="2" t="s">
        <v>4</v>
      </c>
      <c r="R9" s="2" t="s">
        <v>4</v>
      </c>
      <c r="S9" s="49">
        <v>0</v>
      </c>
      <c r="T9" s="72"/>
      <c r="U9" s="26" t="s">
        <v>205</v>
      </c>
      <c r="V9" s="72"/>
      <c r="W9" s="26" t="s">
        <v>206</v>
      </c>
      <c r="X9" s="72"/>
      <c r="Y9" s="73"/>
      <c r="Z9" s="5" t="s">
        <v>5</v>
      </c>
      <c r="AA9" s="7" t="s">
        <v>94</v>
      </c>
      <c r="AB9" s="7">
        <v>46112</v>
      </c>
      <c r="AC9" s="4">
        <f ca="1">IFERROR(IF(DAYS360(TODAY(),REFERENCEMENT_ACCESSOIRES[[#This Row],[AVIS LIMITE AU]],TRUE)&gt;=0,1,0),"")</f>
        <v>1</v>
      </c>
      <c r="AD9" s="2" t="s">
        <v>3</v>
      </c>
      <c r="AE9" s="20" t="str">
        <f ca="1">IF(REFERENCEMENT_ACCESSOIRES[[#This Row],[ -&gt; AT/DTA : Sur liste verte C2p (OUI/NON à date de référencement)
-&gt; ATex (Avis favorable / Avis défavorable)
-&gt; Autre : SO]]&lt;&gt;"",IF(AND(OR(REFERENCEMENT_ACCESSOIRES[[#This Row],[ -&gt; AT/DTA : Sur liste verte C2p (OUI/NON à date de référencement)
-&gt; ATex (Avis favorable / Avis défavorable)
-&gt; Autre : SO]]="OUI",REFERENCEMENT_ACCESSOIRES[[#This Row],[ -&gt; AT/DTA : Sur liste verte C2p (OUI/NON à date de référencement)
-&gt; ATex (Avis favorable / Avis défavorable)
-&gt; Autre : SO]]="OUI AVEC UN SUIVI DU RETOUR D'EXPERIENCE",REFERENCEMENT_ACCESSOIRES[[#This Row],[ -&gt; AT/DTA : Sur liste verte C2p (OUI/NON à date de référencement)
-&gt; ATex (Avis favorable / Avis défavorable)
-&gt; Autre : SO]]="FAVORABLE",REFERENCEMENT_ACCESSOIRES[[#This Row],[ -&gt; AT/DTA : Sur liste verte C2p (OUI/NON à date de référencement)
-&gt; ATex (Avis favorable / Avis défavorable)
-&gt; Autre : SO]]="SO
(DTU)"),REFERENCEMENT_ACCESSOIRES[[#This Row],[VALIDITE]]=1),"TC",IF(REFERENCEMENT_ACCESSOIRES[[#This Row],[VALIDITE]]=0,"TNC"&amp;CHAR(10)&amp;"(L'évaluation technique n'est plus valide)",IF(REFERENCEMENT_ACCESSOIRES[[#This Row],[ -&gt; AT/DTA : Sur liste verte C2p (OUI/NON à date de référencement)
-&gt; ATex (Avis favorable / Avis défavorable)
-&gt; Autre : SO]]="NON (EVALUATION RECENTE)","TNC"&amp;CHAR(10)&amp;"(N'est pas sur liste verte de la C2p à date de référencement / EVALUATION RECENTE)","TNC"&amp;CHAR(10)&amp;"(N'est pas sur liste verte de la C2p à date du référencement)"))))</f>
        <v>TC</v>
      </c>
      <c r="AF9" s="2" t="str">
        <f>IF(AND(RECH_SUPPORT=TRUE,RECH_ISOLANT=TRUE,RECH_CHAPE=TRUE,REFERENCEMENT_ACCESSOIRES[[#This Row],[POSE SUR CHAPE FLOTTANTE SUR SUPPORT BOIS DTU 51.3]]="OUI",SUP_VISE=LISTES!$A$2),"OUI",IF(AND(RECH_SUPPORT=TRUE,RECH_ISOLANT=FALSE,RECH_CHAPE=TRUE,REFERENCEMENT_ACCESSOIRES[[#This Row],[POSE SUR CHAPE DESOLIDARISEE SUR SUPPORT BOIS DTU 51.3]]="OUI",SUP_VISE=LISTES!$A$2),"OUI",IF(AND(RECH_SUPPORT=TRUE,RECH_ISOLANT=FALSE,RECH_CHAPE=FALSE,REFERENCEMENT_ACCESSOIRES[[#This Row],[POSE DIRECTE SUR SUPPORT BOIS DTU 51.3 (en pose désolidarisé)]]="OUI",SUP_VISE=LISTES!$A$2),"OUI","NON")))</f>
        <v>NON</v>
      </c>
      <c r="AG9" s="2" t="str">
        <f>IF(AND(RECH_SUPPORT=TRUE,REFERENCEMENT_ACCESSOIRES[[#This Row],[POSE SUR CHAPE FLOTTANTE SUR SUPPORT CLT ET/OU AUTRES PROCEDES SOUS ATex / AT / DTA]]="OUI",SUP_VISE=LISTES!$A$3),"OUI",IF(AND(RECH_SUPPORT=TRUE,REFERENCEMENT_ACCESSOIRES[[#This Row],[POSE SUR CHAPE DESOLIDARISEE SUR SUPPORT CLT ET/OU AUTRES PROCEDES SOUS ATex / AT / DTA]]="OUI",SUP_VISE=LISTES!$A$3),"OUI",IF(AND(RECH_SUPPORT=TRUE,REFERENCEMENT_ACCESSOIRES[[#This Row],[POSE DIRECTE SUR SUPPORT CLT ET/OU AUTRES PROCEDES SOUS ATex / AT / DTA (en pose désolidarisé)]]="OUI",SUP_VISE=LISTES!$A$3),"OUI",IF(OR(REFERENCEMENT_ACCESSOIRES[[#This Row],[POSE DIRECTE SUR SUPPORT CLT ET/OU AUTRES PROCEDES SOUS ATex / AT / DTA (en pose désolidarisé)]]="OUI",REFERENCEMENT_ACCESSOIRES[[#This Row],[POSE SUR CHAPE DESOLIDARISEE SUR SUPPORT CLT ET/OU AUTRES PROCEDES SOUS ATex / AT / DTA]]="OUI",REFERENCEMENT_ACCESSOIRES[[#This Row],[POSE SUR CHAPE FLOTTANTE SUR SUPPORT CLT ET/OU AUTRES PROCEDES SOUS ATex / AT / DTA]]="OUI"),"OUI","NON"))))</f>
        <v>NON</v>
      </c>
      <c r="AI9" s="2" t="str">
        <f>CONCATENATE(
IF(MID(REFERENCEMENT_ACCESSOIRES[[#This Row],[POSE DESOLIDARISEE SUR SUPPORT HYDRAULIQUE]],1,3)="OUI",CHAR(10)&amp;" - "&amp;REFERENCEMENT_ACCESSOIRES[[#Headers],[POSE DESOLIDARISEE SUR SUPPORT HYDRAULIQUE]],""),
IF(MID(REFERENCEMENT_ACCESSOIRES[[#This Row],[POSE FLOTTANTE SUR SUPPORT HYDRAULIQUE]],1,3)="OUI",CHAR(10)&amp;" - "&amp;REFERENCEMENT_ACCESSOIRES[[#Headers],[POSE FLOTTANTE SUR SUPPORT HYDRAULIQUE]],""),
IF(MID(REFERENCEMENT_ACCESSOIRES[[#This Row],[POSE SUR CHAPE ADHERENTE SUR SUPPORT HYDRAULIQUE]],1,3)="OUI",CHAR(10)&amp;" - "&amp;REFERENCEMENT_ACCESSOIRES[[#Headers],[POSE SUR CHAPE ADHERENTE SUR SUPPORT HYDRAULIQUE]],""),
IF(MID(REFERENCEMENT_ACCESSOIRES[[#This Row],[POSE SUR MORTIER ADHERENT SUR SUPPORT HYDRAULIQUE]],1,3)="OUI",CHAR(10)&amp;" - "&amp;REFERENCEMENT_ACCESSOIRES[[#Headers],[POSE SUR MORTIER ADHERENT SUR SUPPORT HYDRAULIQUE]],""),
IF(MID(REFERENCEMENT_ACCESSOIRES[[#This Row],[POSE SUR CHAPE DESOLIDARISEE SUR SUPPORT HYDRAULIQUE]],1,3)="OUI",CHAR(10)&amp;" - "&amp;REFERENCEMENT_ACCESSOIRES[[#Headers],[POSE SUR CHAPE DESOLIDARISEE SUR SUPPORT HYDRAULIQUE]],""),
IF(MID(REFERENCEMENT_ACCESSOIRES[[#This Row],[POSE SUR CHAPE FLOTTANTE SUR SUPPORT HYDRAULIQUE]],1,3)="OUI",CHAR(10)&amp;" - "&amp;REFERENCEMENT_ACCESSOIRES[[#Headers],[POSE SUR CHAPE FLOTTANTE SUR SUPPORT HYDRAULIQUE]],""))</f>
        <v xml:space="preserve">
 - POSE SUR MORTIER ADHERENT SUR SUPPORT HYDRAULIQUE</v>
      </c>
      <c r="AJ9" s="2" t="str">
        <f>IF(LEFT((CONCATENATE(REFERENCEMENT_ACCESSOIRES[[#This Row],[TYPE DE POSE sur support hydraulique]],
IF(MID(REFERENCEMENT_ACCESSOIRES[[#This Row],[POSE DIRECTE SUR SUPPORT BOIS DTU 51.3 (en pose désolidarisé)]],1,3)="OUI",CHAR(10)&amp;" - "&amp;REFERENCEMENT_ACCESSOIRES[[#Headers],[POSE DIRECTE SUR SUPPORT BOIS DTU 51.3 (en pose désolidarisé)]],""),
IF(MID(REFERENCEMENT_ACCESSOIRES[[#This Row],[POSE SUR CHAPE DESOLIDARISEE SUR SUPPORT BOIS DTU 51.3]],1,3)="OUI",CHAR(10)&amp;" - "&amp;REFERENCEMENT_ACCESSOIRES[[#Headers],[POSE SUR CHAPE DESOLIDARISEE SUR SUPPORT BOIS DTU 51.3]],""),
IF(MID(REFERENCEMENT_ACCESSOIRES[[#This Row],[POSE SUR CHAPE FLOTTANTE SUR SUPPORT BOIS DTU 51.3]],1,3)="OUI",CHAR(10)&amp;" - "&amp;REFERENCEMENT_ACCESSOIRES[[#Headers],[POSE SUR CHAPE FLOTTANTE SUR SUPPORT BOIS DTU 51.3]],""),
IF(MID(REFERENCEMENT_ACCESSOIRES[[#This Row],[POSE DIRECTE SUR SUPPORT CLT ET/OU AUTRES PROCEDES SOUS ATex / AT / DTA (en pose désolidarisé)]],1,3)="OUI",CHAR(10)&amp;" - "&amp;REFERENCEMENT_ACCESSOIRES[[#Headers],[POSE DIRECTE SUR SUPPORT CLT ET/OU AUTRES PROCEDES SOUS ATex / AT / DTA (en pose désolidarisé)]],""),
IF(MID(REFERENCEMENT_ACCESSOIRES[[#This Row],[POSE SUR CHAPE DESOLIDARISEE SUR SUPPORT CLT ET/OU AUTRES PROCEDES SOUS ATex / AT / DTA]],1,3)="OUI",CHAR(10)&amp;" - "&amp;REFERENCEMENT_ACCESSOIRES[[#Headers],[POSE SUR CHAPE DESOLIDARISEE SUR SUPPORT CLT ET/OU AUTRES PROCEDES SOUS ATex / AT / DTA]],""),
IF(MID(REFERENCEMENT_ACCESSOIRES[[#This Row],[POSE SUR CHAPE FLOTTANTE SUR SUPPORT CLT ET/OU AUTRES PROCEDES SOUS ATex / AT / DTA]],1,3)="OUI",CHAR(10)&amp;" - "&amp;REFERENCEMENT_ACCESSOIRES[[#Headers],[POSE SUR CHAPE FLOTTANTE SUR SUPPORT CLT ET/OU AUTRES PROCEDES SOUS ATex / AT / DTA]],""),
)),1)=CHAR(10),
RIGHT((CONCATENATE(REFERENCEMENT_ACCESSOIRES[[#This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
LEN((CONCATENATE(REFERENCEMENT_ACCESSOIRES[[#This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DTA]],""))))-1),"")</f>
        <v xml:space="preserve"> - POSE SUR MORTIER ADHERENT SUR SUPPORT HYDRAULIQUE</v>
      </c>
      <c r="AK9" s="2" t="str">
        <f>IF(AND(RECH_ISOLANT=TRUE,ISOLANT_VISE=LISTES!$C$2,REFERENCEMENT_ACCESSOIRES[[#This Row],[ISOLANT SOUS CHAPE VISE]]&lt;&gt;""),"OUI","NON")</f>
        <v>NON</v>
      </c>
      <c r="AL9" s="2" t="str">
        <f>IF(REFERENCEMENT_ACCESSOIRES[[#This Row],[ISOLANT SOUS CHAPE VISE2]]="OUI",REFERENCEMENT_ACCESSOIRES[[#This Row],[ISOLANT SOUS CHAPE VISE]],"")</f>
        <v/>
      </c>
      <c r="AM9" s="2" t="str">
        <f>IF(AND(RECH_ISOLANT=TRUE,ISOLANT_VISE=LISTES!$C$3,REFERENCEMENT_ACCESSOIRES[[#This Row],[SCAM VISE]]&lt;&gt;""),"OUI","NON")</f>
        <v>NON</v>
      </c>
      <c r="AN9" s="2" t="str">
        <f>IF(REFERENCEMENT_ACCESSOIRES[[#This Row],[SCAM VISE2]]="OUI",REFERENCEMENT_ACCESSOIRES[[#This Row],[SCAM VISE]],"")</f>
        <v/>
      </c>
      <c r="AO9" s="2" t="str">
        <f>IF(AND(RECH_ISOLANT=TRUE,ISOLANT_VISE=LISTES!$C$4,OR(REFERENCEMENT_ACCESSOIRES[[#This Row],[ISOLANT SOUS CHAPE VISE]]&lt;&gt;"",REFERENCEMENT_ACCESSOIRES[[#This Row],[SCAM VISE]]&lt;&gt;"")),"OUI","NON")</f>
        <v>NON</v>
      </c>
      <c r="AP9" s="2" t="str">
        <f>IF(LEFT((CONCATENATE(IF(REFERENCEMENT_ACCESSOIRES[[#This Row],[ISOLANT SOUS CHAPE VISE]]&lt;&gt;"",CHAR(10)&amp;REFERENCEMENT_ACCESSOIRES[[#This Row],[ISOLANT SOUS CHAPE VISE]],""),IF(REFERENCEMENT_ACCESSOIRES[[#This Row],[SCAM VISE]]&lt;&gt;"",CHAR(10)&amp;REFERENCEMENT_ACCESSOIRES[[#This Row],[SCAM VISE]],""))),1)=CHAR(10),RIGHT((CONCATENATE(IF(REFERENCEMENT_ACCESSOIRES[[#This Row],[ISOLANT SOUS CHAPE VISE]]&lt;&gt;"",CHAR(10)&amp;REFERENCEMENT_ACCESSOIRES[[#This Row],[ISOLANT SOUS CHAPE VISE]],""),IF(REFERENCEMENT_ACCESSOIRES[[#This Row],[SCAM VISE]]&lt;&gt;"",CHAR(10)&amp;REFERENCEMENT_ACCESSOIRES[[#This Row],[SCAM VISE]],""))),LEN(CONCATENATE(IF(REFERENCEMENT_ACCESSOIRES[[#This Row],[ISOLANT SOUS CHAPE VISE]]&lt;&gt;"",CHAR(10)&amp;REFERENCEMENT_ACCESSOIRES[[#This Row],[ISOLANT SOUS CHAPE VISE]],""),IF(REFERENCEMENT_ACCESSOIRES[[#This Row],[SCAM VISE]]&lt;&gt;"",CHAR(10)&amp;REFERENCEMENT_ACCESSOIRES[[#This Row],[SCAM VISE]],"")))-1),"")</f>
        <v/>
      </c>
      <c r="AQ9" s="2" t="str">
        <f>IF(RECH_ISOLANT=TRUE,IF(ISOLANT_VISE=LISTES!$C$2,REFERENCEMENT_ACCESSOIRES[[#This Row],[TYPE ISOLANT SOUS CHAPE VISE]],IF(ISOLANT_VISE=LISTES!$C$3,REFERENCEMENT_ACCESSOIRES[[#This Row],[TYPE SCAM]],IF(ISOLANT_VISE=LISTES!$C$4,REFERENCEMENT_ACCESSOIRES[[#This Row],[TYPE ISOLANT + SCAM VISE]],""))),IF(RECH_ISOLANT=FALSE,REFERENCEMENT_ACCESSOIRES[[#This Row],[TYPE ISOLANT + SCAM VISE]]))</f>
        <v/>
      </c>
      <c r="AR9" s="2" t="str">
        <f>IF(AND(RECH_CHAPE=TRUE,REFERENCEMENT_ACCESSOIRES[[#This Row],[POSE SUR CHAPE DESOLIDARISEE SUR SUPPORT BOIS DTU 51.3]]="OUI"),"OUI",
IF(AND(RECH_CHAPE=TRUE,REFERENCEMENT_ACCESSOIRES[[#This Row],[POSE SUR CHAPE FLOTTANTE SUR SUPPORT BOIS DTU 51.3]]="OUI"),"OUI",""))</f>
        <v/>
      </c>
      <c r="AS9" s="2" t="str">
        <f>IF(AND(RECH_CHAPE=TRUE,REFERENCEMENT_ACCESSOIRES[[#This Row],[POSE SUR CHAPE DESOLIDARISEE SUR SUPPORT CLT ET/OU AUTRES PROCEDES SOUS ATex / AT / DTA]]="OUI"),"OUI",
IF(AND(RECH_CHAPE=TRUE,REFERENCEMENT_ACCESSOIRES[[#This Row],[POSE SUR CHAPE FLOTTANTE SUR SUPPORT CLT ET/OU AUTRES PROCEDES SOUS ATex / AT / DTA]]="OUI"),"OUI",""))</f>
        <v/>
      </c>
      <c r="AT9" s="2" t="str">
        <f>IF(AND(RECH_CHAPE=TRUE,REFERENCEMENT_ACCESSOIRES[[#This Row],[POSE SUR CHAPE DESOLIDARISEE SUR SUPPORT HYDRAULIQUE]]="OUI"),"OUI",
IF(AND(RECH_CHAPE=TRUE,REFERENCEMENT_ACCESSOIRES[[#This Row],[POSE SUR CHAPE FLOTTANTE SUR SUPPORT HYDRAULIQUE]]="OUI"),"OUI",""))</f>
        <v/>
      </c>
      <c r="AU9" s="68">
        <f ca="1">REFERENCEMENT_ACCESSOIRES[[#This Row],[VALIDITE]]</f>
        <v>1</v>
      </c>
      <c r="AV9" s="2">
        <f>IF(AND(RECH_SUPPORT=TRUE,REFERENCEMENT_ACCESSOIRES[[#This Row],[SUPPORT BOIS DTU 51.3 VISE]]="OUI",SUP_VISE=LISTES!$A$2),1,IF(AND(RECH_SUPPORT=TRUE,REFERENCEMENT_ACCESSOIRES[[#This Row],[SUPPORT CLT VISE]]="OUI",SUP_VISE=LISTES!$A$3),1,IF(RECH_SUPPORT=FALSE,1,"")))</f>
        <v>1</v>
      </c>
      <c r="AW9" s="2">
        <f>IF(AND(RECH_CLOISON=TRUE,REFERENCEMENT_ACCESSOIRES[[#This Row],[CLOISONNE]]="OUI",DOUCHE_VISE=LISTES!$E$2),1,IF(AND(RECH_CLOISON=TRUE,REFERENCEMENT_ACCESSOIRES[[#This Row],[OUVERT]]="OUI",DOUCHE_VISE=LISTES!$E$3),1,IF(RECH_CLOISON=FALSE,1,"")))</f>
        <v>1</v>
      </c>
      <c r="AX9" s="2">
        <f>IF(AND(RECH_ISOLANT=TRUE,REFERENCEMENT_ACCESSOIRES[[#This Row],[ISOLANT SOUS CHAPE VISE2]]="OUI"),1,IF(AND(RECH_ISOLANT=TRUE,REFERENCEMENT_ACCESSOIRES[[#This Row],[SCAM VISE2]]="OUI"),1,IF(AND(RECH_ISOLANT=TRUE,REFERENCEMENT_ACCESSOIRES[[#This Row],[ISOLANT + SCAM VISE]]="OUI"),1,IF(RECH_ISOLANT=FALSE,1,""))))</f>
        <v>1</v>
      </c>
      <c r="AY9" s="2">
        <f>IF(AND(RECH_CHAPE=TRUE,REFERENCEMENT_ACCESSOIRES[[#This Row],[DALLE SUR SUPPORT BOIS DTU 51.3 VISE]]="OUI",SUP_VISE=LISTES!$A$2),1,IF(AND(RECH_CHAPE=TRUE,REFERENCEMENT_ACCESSOIRES[[#This Row],[DALLE SUR SUPPORT CLT VISE]]="OUI",SUP_VISE=LISTES!$A$3),1,IF(RECH_CHAPE=FALSE,1,IF(RECH_CHAPE=TRUE,1,""))))</f>
        <v>1</v>
      </c>
      <c r="AZ9" s="29">
        <f ca="1">IF(REFERENCEMENT_ACCESSOIRES[[#This Row],[Eligibilité procédé]]&lt;&gt;0,COUNTIF(REFERENCEMENT_ACCESSOIRES[Eligibilité procédé],"&lt;="&amp;REFERENCEMENT_ACCESSOIRES[[#This Row],[Eligibilité procédé]])-COUNTIF(REFERENCEMENT_ACCESSOIRES[Eligibilité procédé],"=0"),ROWS(REFERENCEMENT_ACCESSOIRES[Ordre]))</f>
        <v>5</v>
      </c>
      <c r="BA9" s="2">
        <f ca="1">IF(COUNTIF((REFERENCEMENT_ACCESSOIRES[[#This Row],[Validité]:[CHAPE VISEE2]]),"&lt;&gt;"&amp;"")=SUM(REFERENCEMENT_ACCESSOIRES[[#This Row],[Validité]:[CHAPE VISEE2]]),ROW(REFERENCEMENT_ACCESSOIRES[[#This Row],[Ordre]]),"")</f>
        <v>9</v>
      </c>
      <c r="BB9" s="2"/>
    </row>
    <row r="10" spans="1:54" ht="115.9" customHeight="1" x14ac:dyDescent="0.25">
      <c r="A10" s="8">
        <v>45881</v>
      </c>
      <c r="B10" s="11" t="s">
        <v>174</v>
      </c>
      <c r="C10" s="6" t="s">
        <v>196</v>
      </c>
      <c r="D10" s="2" t="s">
        <v>41</v>
      </c>
      <c r="E10" s="2" t="s">
        <v>3</v>
      </c>
      <c r="F10" s="2" t="s">
        <v>3</v>
      </c>
      <c r="G10" s="2" t="s">
        <v>4</v>
      </c>
      <c r="H10" s="2" t="s">
        <v>4</v>
      </c>
      <c r="I10" s="2" t="s">
        <v>4</v>
      </c>
      <c r="J10" s="2" t="s">
        <v>4</v>
      </c>
      <c r="K10" s="2" t="s">
        <v>4</v>
      </c>
      <c r="L10" s="2" t="s">
        <v>3</v>
      </c>
      <c r="M10" s="2" t="s">
        <v>4</v>
      </c>
      <c r="N10" s="2" t="s">
        <v>4</v>
      </c>
      <c r="O10" s="2" t="s">
        <v>4</v>
      </c>
      <c r="P10" s="2" t="s">
        <v>4</v>
      </c>
      <c r="Q10" s="2" t="s">
        <v>4</v>
      </c>
      <c r="R10" s="2" t="s">
        <v>4</v>
      </c>
      <c r="S10" s="49">
        <v>0</v>
      </c>
      <c r="U10" s="26" t="s">
        <v>75</v>
      </c>
      <c r="V10" s="26" t="s">
        <v>76</v>
      </c>
      <c r="W10" s="26" t="s">
        <v>79</v>
      </c>
      <c r="X10" s="28"/>
      <c r="Y10" s="26" t="s">
        <v>81</v>
      </c>
      <c r="Z10" s="5" t="s">
        <v>16</v>
      </c>
      <c r="AA10" s="7" t="s">
        <v>197</v>
      </c>
      <c r="AB10" s="7">
        <v>46210</v>
      </c>
      <c r="AC10" s="4">
        <f ca="1">IFERROR(IF(DAYS360(TODAY(),REFERENCEMENT_ACCESSOIRES[[#This Row],[AVIS LIMITE AU]],TRUE)&gt;=0,1,0),"")</f>
        <v>1</v>
      </c>
      <c r="AD10" s="2" t="s">
        <v>102</v>
      </c>
      <c r="AE10" s="20" t="str">
        <f ca="1">IF(REFERENCEMENT_ACCESSOIRES[[#This Row],[ -&gt; AT/DTA : Sur liste verte C2p (OUI/NON à date de référencement)
-&gt; ATex (Avis favorable / Avis défavorable)
-&gt; Autre : SO]]&lt;&gt;"",IF(AND(OR(REFERENCEMENT_ACCESSOIRES[[#This Row],[ -&gt; AT/DTA : Sur liste verte C2p (OUI/NON à date de référencement)
-&gt; ATex (Avis favorable / Avis défavorable)
-&gt; Autre : SO]]="OUI",REFERENCEMENT_ACCESSOIRES[[#This Row],[ -&gt; AT/DTA : Sur liste verte C2p (OUI/NON à date de référencement)
-&gt; ATex (Avis favorable / Avis défavorable)
-&gt; Autre : SO]]="OUI AVEC UN SUIVI DU RETOUR D'EXPERIENCE",REFERENCEMENT_ACCESSOIRES[[#This Row],[ -&gt; AT/DTA : Sur liste verte C2p (OUI/NON à date de référencement)
-&gt; ATex (Avis favorable / Avis défavorable)
-&gt; Autre : SO]]="FAVORABLE",REFERENCEMENT_ACCESSOIRES[[#This Row],[ -&gt; AT/DTA : Sur liste verte C2p (OUI/NON à date de référencement)
-&gt; ATex (Avis favorable / Avis défavorable)
-&gt; Autre : SO]]="SO
(DTU)"),REFERENCEMENT_ACCESSOIRES[[#This Row],[VALIDITE]]=1),"TC",IF(REFERENCEMENT_ACCESSOIRES[[#This Row],[VALIDITE]]=0,"TNC"&amp;CHAR(10)&amp;"(L'évaluation technique n'est plus valide)",IF(REFERENCEMENT_ACCESSOIRES[[#This Row],[ -&gt; AT/DTA : Sur liste verte C2p (OUI/NON à date de référencement)
-&gt; ATex (Avis favorable / Avis défavorable)
-&gt; Autre : SO]]="NON (EVALUATION RECENTE)","TNC"&amp;CHAR(10)&amp;"(N'est pas sur liste verte de la C2p à date de référencement / EVALUATION RECENTE)","TNC"&amp;CHAR(10)&amp;"(N'est pas sur liste verte de la C2p à date du référencement)"))))</f>
        <v>TC</v>
      </c>
      <c r="AF10" s="2" t="str">
        <f>IF(AND(RECH_SUPPORT=TRUE,RECH_ISOLANT=TRUE,RECH_CHAPE=TRUE,REFERENCEMENT_ACCESSOIRES[[#This Row],[POSE SUR CHAPE FLOTTANTE SUR SUPPORT BOIS DTU 51.3]]="OUI",SUP_VISE=LISTES!$A$2),"OUI",IF(AND(RECH_SUPPORT=TRUE,RECH_ISOLANT=FALSE,RECH_CHAPE=TRUE,REFERENCEMENT_ACCESSOIRES[[#This Row],[POSE SUR CHAPE DESOLIDARISEE SUR SUPPORT BOIS DTU 51.3]]="OUI",SUP_VISE=LISTES!$A$2),"OUI",IF(AND(RECH_SUPPORT=TRUE,RECH_ISOLANT=FALSE,RECH_CHAPE=FALSE,REFERENCEMENT_ACCESSOIRES[[#This Row],[POSE DIRECTE SUR SUPPORT BOIS DTU 51.3 (en pose désolidarisé)]]="OUI",SUP_VISE=LISTES!$A$2),"OUI","NON")))</f>
        <v>NON</v>
      </c>
      <c r="AG10" s="2" t="str">
        <f>IF(AND(RECH_SUPPORT=TRUE,REFERENCEMENT_ACCESSOIRES[[#This Row],[POSE SUR CHAPE FLOTTANTE SUR SUPPORT CLT ET/OU AUTRES PROCEDES SOUS ATex / AT / DTA]]="OUI",SUP_VISE=LISTES!$A$3),"OUI",IF(AND(RECH_SUPPORT=TRUE,REFERENCEMENT_ACCESSOIRES[[#This Row],[POSE SUR CHAPE DESOLIDARISEE SUR SUPPORT CLT ET/OU AUTRES PROCEDES SOUS ATex / AT / DTA]]="OUI",SUP_VISE=LISTES!$A$3),"OUI",IF(AND(RECH_SUPPORT=TRUE,REFERENCEMENT_ACCESSOIRES[[#This Row],[POSE DIRECTE SUR SUPPORT CLT ET/OU AUTRES PROCEDES SOUS ATex / AT / DTA (en pose désolidarisé)]]="OUI",SUP_VISE=LISTES!$A$3),"OUI",IF(OR(REFERENCEMENT_ACCESSOIRES[[#This Row],[POSE DIRECTE SUR SUPPORT CLT ET/OU AUTRES PROCEDES SOUS ATex / AT / DTA (en pose désolidarisé)]]="OUI",REFERENCEMENT_ACCESSOIRES[[#This Row],[POSE SUR CHAPE DESOLIDARISEE SUR SUPPORT CLT ET/OU AUTRES PROCEDES SOUS ATex / AT / DTA]]="OUI",REFERENCEMENT_ACCESSOIRES[[#This Row],[POSE SUR CHAPE FLOTTANTE SUR SUPPORT CLT ET/OU AUTRES PROCEDES SOUS ATex / AT / DTA]]="OUI"),"OUI","NON"))))</f>
        <v>NON</v>
      </c>
      <c r="AI10" s="2" t="str">
        <f>CONCATENATE(
IF(MID(REFERENCEMENT_ACCESSOIRES[[#This Row],[POSE DESOLIDARISEE SUR SUPPORT HYDRAULIQUE]],1,3)="OUI",CHAR(10)&amp;" - "&amp;REFERENCEMENT_ACCESSOIRES[[#Headers],[POSE DESOLIDARISEE SUR SUPPORT HYDRAULIQUE]],""),
IF(MID(REFERENCEMENT_ACCESSOIRES[[#This Row],[POSE FLOTTANTE SUR SUPPORT HYDRAULIQUE]],1,3)="OUI",CHAR(10)&amp;" - "&amp;REFERENCEMENT_ACCESSOIRES[[#Headers],[POSE FLOTTANTE SUR SUPPORT HYDRAULIQUE]],""),
IF(MID(REFERENCEMENT_ACCESSOIRES[[#This Row],[POSE SUR CHAPE ADHERENTE SUR SUPPORT HYDRAULIQUE]],1,3)="OUI",CHAR(10)&amp;" - "&amp;REFERENCEMENT_ACCESSOIRES[[#Headers],[POSE SUR CHAPE ADHERENTE SUR SUPPORT HYDRAULIQUE]],""),
IF(MID(REFERENCEMENT_ACCESSOIRES[[#This Row],[POSE SUR MORTIER ADHERENT SUR SUPPORT HYDRAULIQUE]],1,3)="OUI",CHAR(10)&amp;" - "&amp;REFERENCEMENT_ACCESSOIRES[[#Headers],[POSE SUR MORTIER ADHERENT SUR SUPPORT HYDRAULIQUE]],""),
IF(MID(REFERENCEMENT_ACCESSOIRES[[#This Row],[POSE SUR CHAPE DESOLIDARISEE SUR SUPPORT HYDRAULIQUE]],1,3)="OUI",CHAR(10)&amp;" - "&amp;REFERENCEMENT_ACCESSOIRES[[#Headers],[POSE SUR CHAPE DESOLIDARISEE SUR SUPPORT HYDRAULIQUE]],""),
IF(MID(REFERENCEMENT_ACCESSOIRES[[#This Row],[POSE SUR CHAPE FLOTTANTE SUR SUPPORT HYDRAULIQUE]],1,3)="OUI",CHAR(10)&amp;" - "&amp;REFERENCEMENT_ACCESSOIRES[[#Headers],[POSE SUR CHAPE FLOTTANTE SUR SUPPORT HYDRAULIQUE]],""))</f>
        <v xml:space="preserve">
 - POSE SUR CHAPE FLOTTANTE SUR SUPPORT HYDRAULIQUE</v>
      </c>
      <c r="AJ10" s="2" t="str">
        <f>IF(LEFT((CONCATENATE(REFERENCEMENT_ACCESSOIRES[[#This Row],[TYPE DE POSE sur support hydraulique]],
IF(MID(REFERENCEMENT_ACCESSOIRES[[#This Row],[POSE DIRECTE SUR SUPPORT BOIS DTU 51.3 (en pose désolidarisé)]],1,3)="OUI",CHAR(10)&amp;" - "&amp;REFERENCEMENT_ACCESSOIRES[[#Headers],[POSE DIRECTE SUR SUPPORT BOIS DTU 51.3 (en pose désolidarisé)]],""),
IF(MID(REFERENCEMENT_ACCESSOIRES[[#This Row],[POSE SUR CHAPE DESOLIDARISEE SUR SUPPORT BOIS DTU 51.3]],1,3)="OUI",CHAR(10)&amp;" - "&amp;REFERENCEMENT_ACCESSOIRES[[#Headers],[POSE SUR CHAPE DESOLIDARISEE SUR SUPPORT BOIS DTU 51.3]],""),
IF(MID(REFERENCEMENT_ACCESSOIRES[[#This Row],[POSE SUR CHAPE FLOTTANTE SUR SUPPORT BOIS DTU 51.3]],1,3)="OUI",CHAR(10)&amp;" - "&amp;REFERENCEMENT_ACCESSOIRES[[#Headers],[POSE SUR CHAPE FLOTTANTE SUR SUPPORT BOIS DTU 51.3]],""),
IF(MID(REFERENCEMENT_ACCESSOIRES[[#This Row],[POSE DIRECTE SUR SUPPORT CLT ET/OU AUTRES PROCEDES SOUS ATex / AT / DTA (en pose désolidarisé)]],1,3)="OUI",CHAR(10)&amp;" - "&amp;REFERENCEMENT_ACCESSOIRES[[#Headers],[POSE DIRECTE SUR SUPPORT CLT ET/OU AUTRES PROCEDES SOUS ATex / AT / DTA (en pose désolidarisé)]],""),
IF(MID(REFERENCEMENT_ACCESSOIRES[[#This Row],[POSE SUR CHAPE DESOLIDARISEE SUR SUPPORT CLT ET/OU AUTRES PROCEDES SOUS ATex / AT / DTA]],1,3)="OUI",CHAR(10)&amp;" - "&amp;REFERENCEMENT_ACCESSOIRES[[#Headers],[POSE SUR CHAPE DESOLIDARISEE SUR SUPPORT CLT ET/OU AUTRES PROCEDES SOUS ATex / AT / DTA]],""),
IF(MID(REFERENCEMENT_ACCESSOIRES[[#This Row],[POSE SUR CHAPE FLOTTANTE SUR SUPPORT CLT ET/OU AUTRES PROCEDES SOUS ATex / AT / DTA]],1,3)="OUI",CHAR(10)&amp;" - "&amp;REFERENCEMENT_ACCESSOIRES[[#Headers],[POSE SUR CHAPE FLOTTANTE SUR SUPPORT CLT ET/OU AUTRES PROCEDES SOUS ATex / AT / DTA]],""),
)),1)=CHAR(10),
RIGHT((CONCATENATE(REFERENCEMENT_ACCESSOIRES[[#This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
LEN((CONCATENATE(REFERENCEMENT_ACCESSOIRES[[#This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DTA]],""))))-1),"")</f>
        <v xml:space="preserve"> - POSE SUR CHAPE FLOTTANTE SUR SUPPORT HYDRAULIQUE</v>
      </c>
      <c r="AK10" s="2" t="str">
        <f>IF(AND(RECH_ISOLANT=TRUE,ISOLANT_VISE=LISTES!$C$2,REFERENCEMENT_ACCESSOIRES[[#This Row],[ISOLANT SOUS CHAPE VISE]]&lt;&gt;""),"OUI","NON")</f>
        <v>NON</v>
      </c>
      <c r="AL10" s="2" t="str">
        <f>IF(REFERENCEMENT_ACCESSOIRES[[#This Row],[ISOLANT SOUS CHAPE VISE2]]="OUI",REFERENCEMENT_ACCESSOIRES[[#This Row],[ISOLANT SOUS CHAPE VISE]],"")</f>
        <v/>
      </c>
      <c r="AM10" s="2" t="str">
        <f>IF(AND(RECH_ISOLANT=TRUE,ISOLANT_VISE=LISTES!$C$3,REFERENCEMENT_ACCESSOIRES[[#This Row],[SCAM VISE]]&lt;&gt;""),"OUI","NON")</f>
        <v>NON</v>
      </c>
      <c r="AN10" s="2" t="str">
        <f>IF(REFERENCEMENT_ACCESSOIRES[[#This Row],[SCAM VISE2]]="OUI",REFERENCEMENT_ACCESSOIRES[[#This Row],[SCAM VISE]],"")</f>
        <v/>
      </c>
      <c r="AO10" s="2" t="str">
        <f>IF(AND(RECH_ISOLANT=TRUE,ISOLANT_VISE=LISTES!$C$4,OR(REFERENCEMENT_ACCESSOIRES[[#This Row],[ISOLANT SOUS CHAPE VISE]]&lt;&gt;"",REFERENCEMENT_ACCESSOIRES[[#This Row],[SCAM VISE]]&lt;&gt;"")),"OUI","NON")</f>
        <v>NON</v>
      </c>
      <c r="AP10" s="2" t="str">
        <f>IF(LEFT((CONCATENATE(IF(REFERENCEMENT_ACCESSOIRES[[#This Row],[ISOLANT SOUS CHAPE VISE]]&lt;&gt;"",CHAR(10)&amp;REFERENCEMENT_ACCESSOIRES[[#This Row],[ISOLANT SOUS CHAPE VISE]],""),IF(REFERENCEMENT_ACCESSOIRES[[#This Row],[SCAM VISE]]&lt;&gt;"",CHAR(10)&amp;REFERENCEMENT_ACCESSOIRES[[#This Row],[SCAM VISE]],""))),1)=CHAR(10),RIGHT((CONCATENATE(IF(REFERENCEMENT_ACCESSOIRES[[#This Row],[ISOLANT SOUS CHAPE VISE]]&lt;&gt;"",CHAR(10)&amp;REFERENCEMENT_ACCESSOIRES[[#This Row],[ISOLANT SOUS CHAPE VISE]],""),IF(REFERENCEMENT_ACCESSOIRES[[#This Row],[SCAM VISE]]&lt;&gt;"",CHAR(10)&amp;REFERENCEMENT_ACCESSOIRES[[#This Row],[SCAM VISE]],""))),LEN(CONCATENATE(IF(REFERENCEMENT_ACCESSOIRES[[#This Row],[ISOLANT SOUS CHAPE VISE]]&lt;&gt;"",CHAR(10)&amp;REFERENCEMENT_ACCESSOIRES[[#This Row],[ISOLANT SOUS CHAPE VISE]],""),IF(REFERENCEMENT_ACCESSOIRES[[#This Row],[SCAM VISE]]&lt;&gt;"",CHAR(10)&amp;REFERENCEMENT_ACCESSOIRES[[#This Row],[SCAM VISE]],"")))-1),"")</f>
        <v>Sous-couche acoustique mince conforme au DTU 52.10, complété par les dispsotions de l'ATEx</v>
      </c>
      <c r="AQ10" s="2" t="str">
        <f>IF(RECH_ISOLANT=TRUE,IF(ISOLANT_VISE=LISTES!$C$2,REFERENCEMENT_ACCESSOIRES[[#This Row],[TYPE ISOLANT SOUS CHAPE VISE]],IF(ISOLANT_VISE=LISTES!$C$3,REFERENCEMENT_ACCESSOIRES[[#This Row],[TYPE SCAM]],IF(ISOLANT_VISE=LISTES!$C$4,REFERENCEMENT_ACCESSOIRES[[#This Row],[TYPE ISOLANT + SCAM VISE]],""))),IF(RECH_ISOLANT=FALSE,REFERENCEMENT_ACCESSOIRES[[#This Row],[TYPE ISOLANT + SCAM VISE]]))</f>
        <v>Sous-couche acoustique mince conforme au DTU 52.10, complété par les dispsotions de l'ATEx</v>
      </c>
      <c r="AR10" s="2" t="str">
        <f>IF(AND(RECH_CHAPE=TRUE,REFERENCEMENT_ACCESSOIRES[[#This Row],[POSE SUR CHAPE DESOLIDARISEE SUR SUPPORT BOIS DTU 51.3]]="OUI"),"OUI",
IF(AND(RECH_CHAPE=TRUE,REFERENCEMENT_ACCESSOIRES[[#This Row],[POSE SUR CHAPE FLOTTANTE SUR SUPPORT BOIS DTU 51.3]]="OUI"),"OUI",""))</f>
        <v/>
      </c>
      <c r="AS10" s="2" t="str">
        <f>IF(AND(RECH_CHAPE=TRUE,REFERENCEMENT_ACCESSOIRES[[#This Row],[POSE SUR CHAPE DESOLIDARISEE SUR SUPPORT CLT ET/OU AUTRES PROCEDES SOUS ATex / AT / DTA]]="OUI"),"OUI",
IF(AND(RECH_CHAPE=TRUE,REFERENCEMENT_ACCESSOIRES[[#This Row],[POSE SUR CHAPE FLOTTANTE SUR SUPPORT CLT ET/OU AUTRES PROCEDES SOUS ATex / AT / DTA]]="OUI"),"OUI",""))</f>
        <v/>
      </c>
      <c r="AT10" s="2" t="str">
        <f>IF(AND(RECH_CHAPE=TRUE,REFERENCEMENT_ACCESSOIRES[[#This Row],[POSE SUR CHAPE DESOLIDARISEE SUR SUPPORT HYDRAULIQUE]]="OUI"),"OUI",
IF(AND(RECH_CHAPE=TRUE,REFERENCEMENT_ACCESSOIRES[[#This Row],[POSE SUR CHAPE FLOTTANTE SUR SUPPORT HYDRAULIQUE]]="OUI"),"OUI",""))</f>
        <v/>
      </c>
      <c r="AU10" s="68">
        <f ca="1">REFERENCEMENT_ACCESSOIRES[[#This Row],[VALIDITE]]</f>
        <v>1</v>
      </c>
      <c r="AV10" s="2">
        <f>IF(AND(RECH_SUPPORT=TRUE,REFERENCEMENT_ACCESSOIRES[[#This Row],[SUPPORT BOIS DTU 51.3 VISE]]="OUI",SUP_VISE=LISTES!$A$2),1,IF(AND(RECH_SUPPORT=TRUE,REFERENCEMENT_ACCESSOIRES[[#This Row],[SUPPORT CLT VISE]]="OUI",SUP_VISE=LISTES!$A$3),1,IF(RECH_SUPPORT=FALSE,1,"")))</f>
        <v>1</v>
      </c>
      <c r="AW10" s="2">
        <f>IF(AND(RECH_CLOISON=TRUE,REFERENCEMENT_ACCESSOIRES[[#This Row],[CLOISONNE]]="OUI",DOUCHE_VISE=LISTES!$E$2),1,IF(AND(RECH_CLOISON=TRUE,REFERENCEMENT_ACCESSOIRES[[#This Row],[OUVERT]]="OUI",DOUCHE_VISE=LISTES!$E$3),1,IF(RECH_CLOISON=FALSE,1,"")))</f>
        <v>1</v>
      </c>
      <c r="AX10" s="2">
        <f>IF(AND(RECH_ISOLANT=TRUE,REFERENCEMENT_ACCESSOIRES[[#This Row],[ISOLANT SOUS CHAPE VISE2]]="OUI"),1,IF(AND(RECH_ISOLANT=TRUE,REFERENCEMENT_ACCESSOIRES[[#This Row],[SCAM VISE2]]="OUI"),1,IF(AND(RECH_ISOLANT=TRUE,REFERENCEMENT_ACCESSOIRES[[#This Row],[ISOLANT + SCAM VISE]]="OUI"),1,IF(RECH_ISOLANT=FALSE,1,""))))</f>
        <v>1</v>
      </c>
      <c r="AY10" s="2">
        <f>IF(AND(RECH_CHAPE=TRUE,REFERENCEMENT_ACCESSOIRES[[#This Row],[DALLE SUR SUPPORT BOIS DTU 51.3 VISE]]="OUI",SUP_VISE=LISTES!$A$2),1,IF(AND(RECH_CHAPE=TRUE,REFERENCEMENT_ACCESSOIRES[[#This Row],[DALLE SUR SUPPORT CLT VISE]]="OUI",SUP_VISE=LISTES!$A$3),1,IF(RECH_CHAPE=FALSE,1,IF(RECH_CHAPE=TRUE,1,""))))</f>
        <v>1</v>
      </c>
      <c r="AZ10" s="2">
        <f ca="1">IF(REFERENCEMENT_ACCESSOIRES[[#This Row],[Eligibilité procédé]]&lt;&gt;0,COUNTIF(REFERENCEMENT_ACCESSOIRES[Eligibilité procédé],"&lt;="&amp;REFERENCEMENT_ACCESSOIRES[[#This Row],[Eligibilité procédé]])-COUNTIF(REFERENCEMENT_ACCESSOIRES[Eligibilité procédé],"=0"),ROWS(REFERENCEMENT_ACCESSOIRES[Ordre]))</f>
        <v>6</v>
      </c>
      <c r="BA10" s="2">
        <f ca="1">IF(COUNTIF((REFERENCEMENT_ACCESSOIRES[[#This Row],[Validité]:[CHAPE VISEE2]]),"&lt;&gt;"&amp;"")=SUM(REFERENCEMENT_ACCESSOIRES[[#This Row],[Validité]:[CHAPE VISEE2]]),ROW(REFERENCEMENT_ACCESSOIRES[[#This Row],[Ordre]]),"")</f>
        <v>10</v>
      </c>
      <c r="BB10" s="2"/>
    </row>
    <row r="11" spans="1:54" ht="115.9" customHeight="1" x14ac:dyDescent="0.25">
      <c r="A11" s="8">
        <v>45881</v>
      </c>
      <c r="B11" s="11" t="s">
        <v>181</v>
      </c>
      <c r="C11" s="6" t="s">
        <v>100</v>
      </c>
      <c r="D11" s="2" t="s">
        <v>101</v>
      </c>
      <c r="E11" s="2" t="s">
        <v>3</v>
      </c>
      <c r="F11" s="2" t="s">
        <v>4</v>
      </c>
      <c r="G11" s="2" t="s">
        <v>4</v>
      </c>
      <c r="H11" s="2" t="s">
        <v>4</v>
      </c>
      <c r="I11" s="2" t="s">
        <v>4</v>
      </c>
      <c r="J11" s="2" t="s">
        <v>3</v>
      </c>
      <c r="K11" s="2" t="s">
        <v>4</v>
      </c>
      <c r="L11" s="2" t="s">
        <v>4</v>
      </c>
      <c r="M11" s="2" t="s">
        <v>4</v>
      </c>
      <c r="N11" s="2" t="s">
        <v>4</v>
      </c>
      <c r="O11" s="2" t="s">
        <v>4</v>
      </c>
      <c r="P11" s="2" t="s">
        <v>4</v>
      </c>
      <c r="Q11" s="2" t="s">
        <v>4</v>
      </c>
      <c r="R11" s="2" t="s">
        <v>4</v>
      </c>
      <c r="S11" s="49">
        <v>0.5</v>
      </c>
      <c r="T11" s="26"/>
      <c r="U11" s="26" t="s">
        <v>152</v>
      </c>
      <c r="V11" s="26" t="s">
        <v>158</v>
      </c>
      <c r="W11" s="26" t="s">
        <v>154</v>
      </c>
      <c r="X11" s="26"/>
      <c r="Y11" s="26"/>
      <c r="Z11" s="5" t="s">
        <v>16</v>
      </c>
      <c r="AA11" s="7" t="s">
        <v>201</v>
      </c>
      <c r="AB11" s="7">
        <v>46815</v>
      </c>
      <c r="AC11" s="4">
        <f ca="1">IFERROR(IF(DAYS360(TODAY(),REFERENCEMENT_ACCESSOIRES[[#This Row],[AVIS LIMITE AU]],TRUE)&gt;=0,1,0),"")</f>
        <v>1</v>
      </c>
      <c r="AD11" s="2" t="s">
        <v>102</v>
      </c>
      <c r="AE11" s="20" t="str">
        <f ca="1">IF(REFERENCEMENT_ACCESSOIRES[[#This Row],[ -&gt; AT/DTA : Sur liste verte C2p (OUI/NON à date de référencement)
-&gt; ATex (Avis favorable / Avis défavorable)
-&gt; Autre : SO]]&lt;&gt;"",IF(AND(OR(REFERENCEMENT_ACCESSOIRES[[#This Row],[ -&gt; AT/DTA : Sur liste verte C2p (OUI/NON à date de référencement)
-&gt; ATex (Avis favorable / Avis défavorable)
-&gt; Autre : SO]]="OUI",REFERENCEMENT_ACCESSOIRES[[#This Row],[ -&gt; AT/DTA : Sur liste verte C2p (OUI/NON à date de référencement)
-&gt; ATex (Avis favorable / Avis défavorable)
-&gt; Autre : SO]]="OUI AVEC UN SUIVI DU RETOUR D'EXPERIENCE",REFERENCEMENT_ACCESSOIRES[[#This Row],[ -&gt; AT/DTA : Sur liste verte C2p (OUI/NON à date de référencement)
-&gt; ATex (Avis favorable / Avis défavorable)
-&gt; Autre : SO]]="FAVORABLE",REFERENCEMENT_ACCESSOIRES[[#This Row],[ -&gt; AT/DTA : Sur liste verte C2p (OUI/NON à date de référencement)
-&gt; ATex (Avis favorable / Avis défavorable)
-&gt; Autre : SO]]="SO
(DTU)"),REFERENCEMENT_ACCESSOIRES[[#This Row],[VALIDITE]]=1),"TC",IF(REFERENCEMENT_ACCESSOIRES[[#This Row],[VALIDITE]]=0,"TNC"&amp;CHAR(10)&amp;"(L'évaluation technique n'est plus valide)",IF(REFERENCEMENT_ACCESSOIRES[[#This Row],[ -&gt; AT/DTA : Sur liste verte C2p (OUI/NON à date de référencement)
-&gt; ATex (Avis favorable / Avis défavorable)
-&gt; Autre : SO]]="NON (EVALUATION RECENTE)","TNC"&amp;CHAR(10)&amp;"(N'est pas sur liste verte de la C2p à date de référencement / EVALUATION RECENTE)","TNC"&amp;CHAR(10)&amp;"(N'est pas sur liste verte de la C2p à date du référencement)"))))</f>
        <v>TC</v>
      </c>
      <c r="AF11" s="2" t="str">
        <f>IF(AND(RECH_SUPPORT=TRUE,RECH_ISOLANT=TRUE,RECH_CHAPE=TRUE,REFERENCEMENT_ACCESSOIRES[[#This Row],[POSE SUR CHAPE FLOTTANTE SUR SUPPORT BOIS DTU 51.3]]="OUI",SUP_VISE=LISTES!$A$2),"OUI",IF(AND(RECH_SUPPORT=TRUE,RECH_ISOLANT=FALSE,RECH_CHAPE=TRUE,REFERENCEMENT_ACCESSOIRES[[#This Row],[POSE SUR CHAPE DESOLIDARISEE SUR SUPPORT BOIS DTU 51.3]]="OUI",SUP_VISE=LISTES!$A$2),"OUI",IF(AND(RECH_SUPPORT=TRUE,RECH_ISOLANT=FALSE,RECH_CHAPE=FALSE,REFERENCEMENT_ACCESSOIRES[[#This Row],[POSE DIRECTE SUR SUPPORT BOIS DTU 51.3 (en pose désolidarisé)]]="OUI",SUP_VISE=LISTES!$A$2),"OUI","NON")))</f>
        <v>NON</v>
      </c>
      <c r="AG11" s="2" t="str">
        <f>IF(AND(RECH_SUPPORT=TRUE,REFERENCEMENT_ACCESSOIRES[[#This Row],[POSE SUR CHAPE FLOTTANTE SUR SUPPORT CLT ET/OU AUTRES PROCEDES SOUS ATex / AT / DTA]]="OUI",SUP_VISE=LISTES!$A$3),"OUI",IF(AND(RECH_SUPPORT=TRUE,REFERENCEMENT_ACCESSOIRES[[#This Row],[POSE SUR CHAPE DESOLIDARISEE SUR SUPPORT CLT ET/OU AUTRES PROCEDES SOUS ATex / AT / DTA]]="OUI",SUP_VISE=LISTES!$A$3),"OUI",IF(AND(RECH_SUPPORT=TRUE,REFERENCEMENT_ACCESSOIRES[[#This Row],[POSE DIRECTE SUR SUPPORT CLT ET/OU AUTRES PROCEDES SOUS ATex / AT / DTA (en pose désolidarisé)]]="OUI",SUP_VISE=LISTES!$A$3),"OUI",IF(OR(REFERENCEMENT_ACCESSOIRES[[#This Row],[POSE DIRECTE SUR SUPPORT CLT ET/OU AUTRES PROCEDES SOUS ATex / AT / DTA (en pose désolidarisé)]]="OUI",REFERENCEMENT_ACCESSOIRES[[#This Row],[POSE SUR CHAPE DESOLIDARISEE SUR SUPPORT CLT ET/OU AUTRES PROCEDES SOUS ATex / AT / DTA]]="OUI",REFERENCEMENT_ACCESSOIRES[[#This Row],[POSE SUR CHAPE FLOTTANTE SUR SUPPORT CLT ET/OU AUTRES PROCEDES SOUS ATex / AT / DTA]]="OUI"),"OUI","NON"))))</f>
        <v>NON</v>
      </c>
      <c r="AI11" s="2" t="str">
        <f>CONCATENATE(
IF(MID(REFERENCEMENT_ACCESSOIRES[[#This Row],[POSE DESOLIDARISEE SUR SUPPORT HYDRAULIQUE]],1,3)="OUI",CHAR(10)&amp;" - "&amp;REFERENCEMENT_ACCESSOIRES[[#Headers],[POSE DESOLIDARISEE SUR SUPPORT HYDRAULIQUE]],""),
IF(MID(REFERENCEMENT_ACCESSOIRES[[#This Row],[POSE FLOTTANTE SUR SUPPORT HYDRAULIQUE]],1,3)="OUI",CHAR(10)&amp;" - "&amp;REFERENCEMENT_ACCESSOIRES[[#Headers],[POSE FLOTTANTE SUR SUPPORT HYDRAULIQUE]],""),
IF(MID(REFERENCEMENT_ACCESSOIRES[[#This Row],[POSE SUR CHAPE ADHERENTE SUR SUPPORT HYDRAULIQUE]],1,3)="OUI",CHAR(10)&amp;" - "&amp;REFERENCEMENT_ACCESSOIRES[[#Headers],[POSE SUR CHAPE ADHERENTE SUR SUPPORT HYDRAULIQUE]],""),
IF(MID(REFERENCEMENT_ACCESSOIRES[[#This Row],[POSE SUR MORTIER ADHERENT SUR SUPPORT HYDRAULIQUE]],1,3)="OUI",CHAR(10)&amp;" - "&amp;REFERENCEMENT_ACCESSOIRES[[#Headers],[POSE SUR MORTIER ADHERENT SUR SUPPORT HYDRAULIQUE]],""),
IF(MID(REFERENCEMENT_ACCESSOIRES[[#This Row],[POSE SUR CHAPE DESOLIDARISEE SUR SUPPORT HYDRAULIQUE]],1,3)="OUI",CHAR(10)&amp;" - "&amp;REFERENCEMENT_ACCESSOIRES[[#Headers],[POSE SUR CHAPE DESOLIDARISEE SUR SUPPORT HYDRAULIQUE]],""),
IF(MID(REFERENCEMENT_ACCESSOIRES[[#This Row],[POSE SUR CHAPE FLOTTANTE SUR SUPPORT HYDRAULIQUE]],1,3)="OUI",CHAR(10)&amp;" - "&amp;REFERENCEMENT_ACCESSOIRES[[#Headers],[POSE SUR CHAPE FLOTTANTE SUR SUPPORT HYDRAULIQUE]],""))</f>
        <v xml:space="preserve">
 - POSE SUR MORTIER ADHERENT SUR SUPPORT HYDRAULIQUE</v>
      </c>
      <c r="AJ11" s="2" t="str">
        <f>IF(LEFT((CONCATENATE(REFERENCEMENT_ACCESSOIRES[[#This Row],[TYPE DE POSE sur support hydraulique]],
IF(MID(REFERENCEMENT_ACCESSOIRES[[#This Row],[POSE DIRECTE SUR SUPPORT BOIS DTU 51.3 (en pose désolidarisé)]],1,3)="OUI",CHAR(10)&amp;" - "&amp;REFERENCEMENT_ACCESSOIRES[[#Headers],[POSE DIRECTE SUR SUPPORT BOIS DTU 51.3 (en pose désolidarisé)]],""),
IF(MID(REFERENCEMENT_ACCESSOIRES[[#This Row],[POSE SUR CHAPE DESOLIDARISEE SUR SUPPORT BOIS DTU 51.3]],1,3)="OUI",CHAR(10)&amp;" - "&amp;REFERENCEMENT_ACCESSOIRES[[#Headers],[POSE SUR CHAPE DESOLIDARISEE SUR SUPPORT BOIS DTU 51.3]],""),
IF(MID(REFERENCEMENT_ACCESSOIRES[[#This Row],[POSE SUR CHAPE FLOTTANTE SUR SUPPORT BOIS DTU 51.3]],1,3)="OUI",CHAR(10)&amp;" - "&amp;REFERENCEMENT_ACCESSOIRES[[#Headers],[POSE SUR CHAPE FLOTTANTE SUR SUPPORT BOIS DTU 51.3]],""),
IF(MID(REFERENCEMENT_ACCESSOIRES[[#This Row],[POSE DIRECTE SUR SUPPORT CLT ET/OU AUTRES PROCEDES SOUS ATex / AT / DTA (en pose désolidarisé)]],1,3)="OUI",CHAR(10)&amp;" - "&amp;REFERENCEMENT_ACCESSOIRES[[#Headers],[POSE DIRECTE SUR SUPPORT CLT ET/OU AUTRES PROCEDES SOUS ATex / AT / DTA (en pose désolidarisé)]],""),
IF(MID(REFERENCEMENT_ACCESSOIRES[[#This Row],[POSE SUR CHAPE DESOLIDARISEE SUR SUPPORT CLT ET/OU AUTRES PROCEDES SOUS ATex / AT / DTA]],1,3)="OUI",CHAR(10)&amp;" - "&amp;REFERENCEMENT_ACCESSOIRES[[#Headers],[POSE SUR CHAPE DESOLIDARISEE SUR SUPPORT CLT ET/OU AUTRES PROCEDES SOUS ATex / AT / DTA]],""),
IF(MID(REFERENCEMENT_ACCESSOIRES[[#This Row],[POSE SUR CHAPE FLOTTANTE SUR SUPPORT CLT ET/OU AUTRES PROCEDES SOUS ATex / AT / DTA]],1,3)="OUI",CHAR(10)&amp;" - "&amp;REFERENCEMENT_ACCESSOIRES[[#Headers],[POSE SUR CHAPE FLOTTANTE SUR SUPPORT CLT ET/OU AUTRES PROCEDES SOUS ATex / AT / DTA]],""),
)),1)=CHAR(10),
RIGHT((CONCATENATE(REFERENCEMENT_ACCESSOIRES[[#This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
LEN((CONCATENATE(REFERENCEMENT_ACCESSOIRES[[#This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DTA]],""))))-1),"")</f>
        <v xml:space="preserve"> - POSE SUR MORTIER ADHERENT SUR SUPPORT HYDRAULIQUE</v>
      </c>
      <c r="AK11" s="2" t="str">
        <f>IF(AND(RECH_ISOLANT=TRUE,ISOLANT_VISE=LISTES!$C$2,REFERENCEMENT_ACCESSOIRES[[#This Row],[ISOLANT SOUS CHAPE VISE]]&lt;&gt;""),"OUI","NON")</f>
        <v>NON</v>
      </c>
      <c r="AL11" s="2" t="str">
        <f>IF(REFERENCEMENT_ACCESSOIRES[[#This Row],[ISOLANT SOUS CHAPE VISE2]]="OUI",REFERENCEMENT_ACCESSOIRES[[#This Row],[ISOLANT SOUS CHAPE VISE]],"")</f>
        <v/>
      </c>
      <c r="AM11" s="2" t="str">
        <f>IF(AND(RECH_ISOLANT=TRUE,ISOLANT_VISE=LISTES!$C$3,REFERENCEMENT_ACCESSOIRES[[#This Row],[SCAM VISE]]&lt;&gt;""),"OUI","NON")</f>
        <v>NON</v>
      </c>
      <c r="AN11" s="2" t="str">
        <f>IF(REFERENCEMENT_ACCESSOIRES[[#This Row],[SCAM VISE2]]="OUI",REFERENCEMENT_ACCESSOIRES[[#This Row],[SCAM VISE]],"")</f>
        <v/>
      </c>
      <c r="AO11" s="2" t="str">
        <f>IF(AND(RECH_ISOLANT=TRUE,ISOLANT_VISE=LISTES!$C$4,OR(REFERENCEMENT_ACCESSOIRES[[#This Row],[ISOLANT SOUS CHAPE VISE]]&lt;&gt;"",REFERENCEMENT_ACCESSOIRES[[#This Row],[SCAM VISE]]&lt;&gt;"")),"OUI","NON")</f>
        <v>NON</v>
      </c>
      <c r="AP11" s="2" t="str">
        <f>IF(LEFT((CONCATENATE(IF(REFERENCEMENT_ACCESSOIRES[[#This Row],[ISOLANT SOUS CHAPE VISE]]&lt;&gt;"",CHAR(10)&amp;REFERENCEMENT_ACCESSOIRES[[#This Row],[ISOLANT SOUS CHAPE VISE]],""),IF(REFERENCEMENT_ACCESSOIRES[[#This Row],[SCAM VISE]]&lt;&gt;"",CHAR(10)&amp;REFERENCEMENT_ACCESSOIRES[[#This Row],[SCAM VISE]],""))),1)=CHAR(10),RIGHT((CONCATENATE(IF(REFERENCEMENT_ACCESSOIRES[[#This Row],[ISOLANT SOUS CHAPE VISE]]&lt;&gt;"",CHAR(10)&amp;REFERENCEMENT_ACCESSOIRES[[#This Row],[ISOLANT SOUS CHAPE VISE]],""),IF(REFERENCEMENT_ACCESSOIRES[[#This Row],[SCAM VISE]]&lt;&gt;"",CHAR(10)&amp;REFERENCEMENT_ACCESSOIRES[[#This Row],[SCAM VISE]],""))),LEN(CONCATENATE(IF(REFERENCEMENT_ACCESSOIRES[[#This Row],[ISOLANT SOUS CHAPE VISE]]&lt;&gt;"",CHAR(10)&amp;REFERENCEMENT_ACCESSOIRES[[#This Row],[ISOLANT SOUS CHAPE VISE]],""),IF(REFERENCEMENT_ACCESSOIRES[[#This Row],[SCAM VISE]]&lt;&gt;"",CHAR(10)&amp;REFERENCEMENT_ACCESSOIRES[[#This Row],[SCAM VISE]],"")))-1),"")</f>
        <v/>
      </c>
      <c r="AQ11" s="2" t="str">
        <f>IF(RECH_ISOLANT=TRUE,IF(ISOLANT_VISE=LISTES!$C$2,REFERENCEMENT_ACCESSOIRES[[#This Row],[TYPE ISOLANT SOUS CHAPE VISE]],IF(ISOLANT_VISE=LISTES!$C$3,REFERENCEMENT_ACCESSOIRES[[#This Row],[TYPE SCAM]],IF(ISOLANT_VISE=LISTES!$C$4,REFERENCEMENT_ACCESSOIRES[[#This Row],[TYPE ISOLANT + SCAM VISE]],""))),IF(RECH_ISOLANT=FALSE,REFERENCEMENT_ACCESSOIRES[[#This Row],[TYPE ISOLANT + SCAM VISE]]))</f>
        <v/>
      </c>
      <c r="AR11" s="2" t="str">
        <f>IF(AND(RECH_CHAPE=TRUE,REFERENCEMENT_ACCESSOIRES[[#This Row],[POSE SUR CHAPE DESOLIDARISEE SUR SUPPORT BOIS DTU 51.3]]="OUI"),"OUI",
IF(AND(RECH_CHAPE=TRUE,REFERENCEMENT_ACCESSOIRES[[#This Row],[POSE SUR CHAPE FLOTTANTE SUR SUPPORT BOIS DTU 51.3]]="OUI"),"OUI",""))</f>
        <v/>
      </c>
      <c r="AS11" s="2" t="str">
        <f>IF(AND(RECH_CHAPE=TRUE,REFERENCEMENT_ACCESSOIRES[[#This Row],[POSE SUR CHAPE DESOLIDARISEE SUR SUPPORT CLT ET/OU AUTRES PROCEDES SOUS ATex / AT / DTA]]="OUI"),"OUI",
IF(AND(RECH_CHAPE=TRUE,REFERENCEMENT_ACCESSOIRES[[#This Row],[POSE SUR CHAPE FLOTTANTE SUR SUPPORT CLT ET/OU AUTRES PROCEDES SOUS ATex / AT / DTA]]="OUI"),"OUI",""))</f>
        <v/>
      </c>
      <c r="AT11" s="2" t="str">
        <f>IF(AND(RECH_CHAPE=TRUE,REFERENCEMENT_ACCESSOIRES[[#This Row],[POSE SUR CHAPE DESOLIDARISEE SUR SUPPORT HYDRAULIQUE]]="OUI"),"OUI",
IF(AND(RECH_CHAPE=TRUE,REFERENCEMENT_ACCESSOIRES[[#This Row],[POSE SUR CHAPE FLOTTANTE SUR SUPPORT HYDRAULIQUE]]="OUI"),"OUI",""))</f>
        <v/>
      </c>
      <c r="AU11" s="68">
        <f ca="1">REFERENCEMENT_ACCESSOIRES[[#This Row],[VALIDITE]]</f>
        <v>1</v>
      </c>
      <c r="AV11" s="2">
        <f>IF(AND(RECH_SUPPORT=TRUE,REFERENCEMENT_ACCESSOIRES[[#This Row],[SUPPORT BOIS DTU 51.3 VISE]]="OUI",SUP_VISE=LISTES!$A$2),1,IF(AND(RECH_SUPPORT=TRUE,REFERENCEMENT_ACCESSOIRES[[#This Row],[SUPPORT CLT VISE]]="OUI",SUP_VISE=LISTES!$A$3),1,IF(RECH_SUPPORT=FALSE,1,"")))</f>
        <v>1</v>
      </c>
      <c r="AW11" s="2">
        <f>IF(AND(RECH_CLOISON=TRUE,REFERENCEMENT_ACCESSOIRES[[#This Row],[CLOISONNE]]="OUI",DOUCHE_VISE=LISTES!$E$2),1,IF(AND(RECH_CLOISON=TRUE,REFERENCEMENT_ACCESSOIRES[[#This Row],[OUVERT]]="OUI",DOUCHE_VISE=LISTES!$E$3),1,IF(RECH_CLOISON=FALSE,1,"")))</f>
        <v>1</v>
      </c>
      <c r="AX11" s="2">
        <f>IF(AND(RECH_ISOLANT=TRUE,REFERENCEMENT_ACCESSOIRES[[#This Row],[ISOLANT SOUS CHAPE VISE2]]="OUI"),1,IF(AND(RECH_ISOLANT=TRUE,REFERENCEMENT_ACCESSOIRES[[#This Row],[SCAM VISE2]]="OUI"),1,IF(AND(RECH_ISOLANT=TRUE,REFERENCEMENT_ACCESSOIRES[[#This Row],[ISOLANT + SCAM VISE]]="OUI"),1,IF(RECH_ISOLANT=FALSE,1,""))))</f>
        <v>1</v>
      </c>
      <c r="AY11" s="2">
        <f>IF(AND(RECH_CHAPE=TRUE,REFERENCEMENT_ACCESSOIRES[[#This Row],[DALLE SUR SUPPORT BOIS DTU 51.3 VISE]]="OUI",SUP_VISE=LISTES!$A$2),1,IF(AND(RECH_CHAPE=TRUE,REFERENCEMENT_ACCESSOIRES[[#This Row],[DALLE SUR SUPPORT CLT VISE]]="OUI",SUP_VISE=LISTES!$A$3),1,IF(RECH_CHAPE=FALSE,1,IF(RECH_CHAPE=TRUE,1,""))))</f>
        <v>1</v>
      </c>
      <c r="AZ11" s="29">
        <f ca="1">IF(REFERENCEMENT_ACCESSOIRES[[#This Row],[Eligibilité procédé]]&lt;&gt;0,COUNTIF(REFERENCEMENT_ACCESSOIRES[Eligibilité procédé],"&lt;="&amp;REFERENCEMENT_ACCESSOIRES[[#This Row],[Eligibilité procédé]])-COUNTIF(REFERENCEMENT_ACCESSOIRES[Eligibilité procédé],"=0"),ROWS(REFERENCEMENT_ACCESSOIRES[Ordre]))</f>
        <v>7</v>
      </c>
      <c r="BA11" s="2">
        <f ca="1">IF(COUNTIF((REFERENCEMENT_ACCESSOIRES[[#This Row],[Validité]:[CHAPE VISEE2]]),"&lt;&gt;"&amp;"")=SUM(REFERENCEMENT_ACCESSOIRES[[#This Row],[Validité]:[CHAPE VISEE2]]),ROW(REFERENCEMENT_ACCESSOIRES[[#This Row],[Ordre]]),"")</f>
        <v>11</v>
      </c>
      <c r="BB11" s="2"/>
    </row>
    <row r="12" spans="1:54" ht="115.9" customHeight="1" x14ac:dyDescent="0.25">
      <c r="A12" s="8">
        <v>45881</v>
      </c>
      <c r="B12" s="11" t="s">
        <v>181</v>
      </c>
      <c r="C12" s="5" t="s">
        <v>198</v>
      </c>
      <c r="D12" s="5" t="s">
        <v>182</v>
      </c>
      <c r="E12" s="2" t="s">
        <v>3</v>
      </c>
      <c r="F12" s="2" t="s">
        <v>4</v>
      </c>
      <c r="G12" s="2" t="s">
        <v>4</v>
      </c>
      <c r="H12" s="2" t="s">
        <v>4</v>
      </c>
      <c r="I12" s="2" t="s">
        <v>4</v>
      </c>
      <c r="J12" s="2" t="s">
        <v>3</v>
      </c>
      <c r="K12" s="2" t="s">
        <v>4</v>
      </c>
      <c r="L12" s="2" t="s">
        <v>4</v>
      </c>
      <c r="M12" s="2" t="s">
        <v>4</v>
      </c>
      <c r="N12" s="2" t="s">
        <v>4</v>
      </c>
      <c r="O12" s="2" t="s">
        <v>4</v>
      </c>
      <c r="P12" s="2" t="s">
        <v>4</v>
      </c>
      <c r="Q12" s="2" t="s">
        <v>4</v>
      </c>
      <c r="R12" s="2" t="s">
        <v>4</v>
      </c>
      <c r="S12" s="49">
        <v>0.5</v>
      </c>
      <c r="T12" s="26"/>
      <c r="U12" s="26" t="s">
        <v>152</v>
      </c>
      <c r="V12" s="26" t="s">
        <v>158</v>
      </c>
      <c r="W12" s="26"/>
      <c r="X12" s="26"/>
      <c r="Y12" s="28"/>
      <c r="Z12" s="5" t="s">
        <v>16</v>
      </c>
      <c r="AA12" s="7" t="s">
        <v>199</v>
      </c>
      <c r="AB12" s="7">
        <v>46589</v>
      </c>
      <c r="AC12" s="4">
        <f ca="1">IFERROR(IF(DAYS360(TODAY(),REFERENCEMENT_ACCESSOIRES[[#This Row],[AVIS LIMITE AU]],TRUE)&gt;=0,1,0),"")</f>
        <v>1</v>
      </c>
      <c r="AD12" s="2" t="s">
        <v>102</v>
      </c>
      <c r="AE12" s="20" t="str">
        <f ca="1">IF(REFERENCEMENT_ACCESSOIRES[[#This Row],[ -&gt; AT/DTA : Sur liste verte C2p (OUI/NON à date de référencement)
-&gt; ATex (Avis favorable / Avis défavorable)
-&gt; Autre : SO]]&lt;&gt;"",IF(AND(OR(REFERENCEMENT_ACCESSOIRES[[#This Row],[ -&gt; AT/DTA : Sur liste verte C2p (OUI/NON à date de référencement)
-&gt; ATex (Avis favorable / Avis défavorable)
-&gt; Autre : SO]]="OUI",REFERENCEMENT_ACCESSOIRES[[#This Row],[ -&gt; AT/DTA : Sur liste verte C2p (OUI/NON à date de référencement)
-&gt; ATex (Avis favorable / Avis défavorable)
-&gt; Autre : SO]]="OUI AVEC UN SUIVI DU RETOUR D'EXPERIENCE",REFERENCEMENT_ACCESSOIRES[[#This Row],[ -&gt; AT/DTA : Sur liste verte C2p (OUI/NON à date de référencement)
-&gt; ATex (Avis favorable / Avis défavorable)
-&gt; Autre : SO]]="FAVORABLE",REFERENCEMENT_ACCESSOIRES[[#This Row],[ -&gt; AT/DTA : Sur liste verte C2p (OUI/NON à date de référencement)
-&gt; ATex (Avis favorable / Avis défavorable)
-&gt; Autre : SO]]="SO
(DTU)"),REFERENCEMENT_ACCESSOIRES[[#This Row],[VALIDITE]]=1),"TC",IF(REFERENCEMENT_ACCESSOIRES[[#This Row],[VALIDITE]]=0,"TNC"&amp;CHAR(10)&amp;"(L'évaluation technique n'est plus valide)",IF(REFERENCEMENT_ACCESSOIRES[[#This Row],[ -&gt; AT/DTA : Sur liste verte C2p (OUI/NON à date de référencement)
-&gt; ATex (Avis favorable / Avis défavorable)
-&gt; Autre : SO]]="NON (EVALUATION RECENTE)","TNC"&amp;CHAR(10)&amp;"(N'est pas sur liste verte de la C2p à date de référencement / EVALUATION RECENTE)","TNC"&amp;CHAR(10)&amp;"(N'est pas sur liste verte de la C2p à date du référencement)"))))</f>
        <v>TC</v>
      </c>
      <c r="AF12" s="2" t="str">
        <f>IF(AND(RECH_SUPPORT=TRUE,RECH_ISOLANT=TRUE,RECH_CHAPE=TRUE,REFERENCEMENT_ACCESSOIRES[[#This Row],[POSE SUR CHAPE FLOTTANTE SUR SUPPORT BOIS DTU 51.3]]="OUI",SUP_VISE=LISTES!$A$2),"OUI",IF(AND(RECH_SUPPORT=TRUE,RECH_ISOLANT=FALSE,RECH_CHAPE=TRUE,REFERENCEMENT_ACCESSOIRES[[#This Row],[POSE SUR CHAPE DESOLIDARISEE SUR SUPPORT BOIS DTU 51.3]]="OUI",SUP_VISE=LISTES!$A$2),"OUI",IF(AND(RECH_SUPPORT=TRUE,RECH_ISOLANT=FALSE,RECH_CHAPE=FALSE,REFERENCEMENT_ACCESSOIRES[[#This Row],[POSE DIRECTE SUR SUPPORT BOIS DTU 51.3 (en pose désolidarisé)]]="OUI",SUP_VISE=LISTES!$A$2),"OUI","NON")))</f>
        <v>NON</v>
      </c>
      <c r="AG12" s="2" t="str">
        <f>IF(AND(RECH_SUPPORT=TRUE,REFERENCEMENT_ACCESSOIRES[[#This Row],[POSE SUR CHAPE FLOTTANTE SUR SUPPORT CLT ET/OU AUTRES PROCEDES SOUS ATex / AT / DTA]]="OUI",SUP_VISE=LISTES!$A$3),"OUI",IF(AND(RECH_SUPPORT=TRUE,REFERENCEMENT_ACCESSOIRES[[#This Row],[POSE SUR CHAPE DESOLIDARISEE SUR SUPPORT CLT ET/OU AUTRES PROCEDES SOUS ATex / AT / DTA]]="OUI",SUP_VISE=LISTES!$A$3),"OUI",IF(AND(RECH_SUPPORT=TRUE,REFERENCEMENT_ACCESSOIRES[[#This Row],[POSE DIRECTE SUR SUPPORT CLT ET/OU AUTRES PROCEDES SOUS ATex / AT / DTA (en pose désolidarisé)]]="OUI",SUP_VISE=LISTES!$A$3),"OUI",IF(OR(REFERENCEMENT_ACCESSOIRES[[#This Row],[POSE DIRECTE SUR SUPPORT CLT ET/OU AUTRES PROCEDES SOUS ATex / AT / DTA (en pose désolidarisé)]]="OUI",REFERENCEMENT_ACCESSOIRES[[#This Row],[POSE SUR CHAPE DESOLIDARISEE SUR SUPPORT CLT ET/OU AUTRES PROCEDES SOUS ATex / AT / DTA]]="OUI",REFERENCEMENT_ACCESSOIRES[[#This Row],[POSE SUR CHAPE FLOTTANTE SUR SUPPORT CLT ET/OU AUTRES PROCEDES SOUS ATex / AT / DTA]]="OUI"),"OUI","NON"))))</f>
        <v>NON</v>
      </c>
      <c r="AI12" s="2" t="str">
        <f>CONCATENATE(
IF(MID(REFERENCEMENT_ACCESSOIRES[[#This Row],[POSE DESOLIDARISEE SUR SUPPORT HYDRAULIQUE]],1,3)="OUI",CHAR(10)&amp;" - "&amp;REFERENCEMENT_ACCESSOIRES[[#Headers],[POSE DESOLIDARISEE SUR SUPPORT HYDRAULIQUE]],""),
IF(MID(REFERENCEMENT_ACCESSOIRES[[#This Row],[POSE FLOTTANTE SUR SUPPORT HYDRAULIQUE]],1,3)="OUI",CHAR(10)&amp;" - "&amp;REFERENCEMENT_ACCESSOIRES[[#Headers],[POSE FLOTTANTE SUR SUPPORT HYDRAULIQUE]],""),
IF(MID(REFERENCEMENT_ACCESSOIRES[[#This Row],[POSE SUR CHAPE ADHERENTE SUR SUPPORT HYDRAULIQUE]],1,3)="OUI",CHAR(10)&amp;" - "&amp;REFERENCEMENT_ACCESSOIRES[[#Headers],[POSE SUR CHAPE ADHERENTE SUR SUPPORT HYDRAULIQUE]],""),
IF(MID(REFERENCEMENT_ACCESSOIRES[[#This Row],[POSE SUR MORTIER ADHERENT SUR SUPPORT HYDRAULIQUE]],1,3)="OUI",CHAR(10)&amp;" - "&amp;REFERENCEMENT_ACCESSOIRES[[#Headers],[POSE SUR MORTIER ADHERENT SUR SUPPORT HYDRAULIQUE]],""),
IF(MID(REFERENCEMENT_ACCESSOIRES[[#This Row],[POSE SUR CHAPE DESOLIDARISEE SUR SUPPORT HYDRAULIQUE]],1,3)="OUI",CHAR(10)&amp;" - "&amp;REFERENCEMENT_ACCESSOIRES[[#Headers],[POSE SUR CHAPE DESOLIDARISEE SUR SUPPORT HYDRAULIQUE]],""),
IF(MID(REFERENCEMENT_ACCESSOIRES[[#This Row],[POSE SUR CHAPE FLOTTANTE SUR SUPPORT HYDRAULIQUE]],1,3)="OUI",CHAR(10)&amp;" - "&amp;REFERENCEMENT_ACCESSOIRES[[#Headers],[POSE SUR CHAPE FLOTTANTE SUR SUPPORT HYDRAULIQUE]],""))</f>
        <v xml:space="preserve">
 - POSE SUR MORTIER ADHERENT SUR SUPPORT HYDRAULIQUE</v>
      </c>
      <c r="AJ12" s="2" t="str">
        <f>IF(LEFT((CONCATENATE(REFERENCEMENT_ACCESSOIRES[[#This Row],[TYPE DE POSE sur support hydraulique]],
IF(MID(REFERENCEMENT_ACCESSOIRES[[#This Row],[POSE DIRECTE SUR SUPPORT BOIS DTU 51.3 (en pose désolidarisé)]],1,3)="OUI",CHAR(10)&amp;" - "&amp;REFERENCEMENT_ACCESSOIRES[[#Headers],[POSE DIRECTE SUR SUPPORT BOIS DTU 51.3 (en pose désolidarisé)]],""),
IF(MID(REFERENCEMENT_ACCESSOIRES[[#This Row],[POSE SUR CHAPE DESOLIDARISEE SUR SUPPORT BOIS DTU 51.3]],1,3)="OUI",CHAR(10)&amp;" - "&amp;REFERENCEMENT_ACCESSOIRES[[#Headers],[POSE SUR CHAPE DESOLIDARISEE SUR SUPPORT BOIS DTU 51.3]],""),
IF(MID(REFERENCEMENT_ACCESSOIRES[[#This Row],[POSE SUR CHAPE FLOTTANTE SUR SUPPORT BOIS DTU 51.3]],1,3)="OUI",CHAR(10)&amp;" - "&amp;REFERENCEMENT_ACCESSOIRES[[#Headers],[POSE SUR CHAPE FLOTTANTE SUR SUPPORT BOIS DTU 51.3]],""),
IF(MID(REFERENCEMENT_ACCESSOIRES[[#This Row],[POSE DIRECTE SUR SUPPORT CLT ET/OU AUTRES PROCEDES SOUS ATex / AT / DTA (en pose désolidarisé)]],1,3)="OUI",CHAR(10)&amp;" - "&amp;REFERENCEMENT_ACCESSOIRES[[#Headers],[POSE DIRECTE SUR SUPPORT CLT ET/OU AUTRES PROCEDES SOUS ATex / AT / DTA (en pose désolidarisé)]],""),
IF(MID(REFERENCEMENT_ACCESSOIRES[[#This Row],[POSE SUR CHAPE DESOLIDARISEE SUR SUPPORT CLT ET/OU AUTRES PROCEDES SOUS ATex / AT / DTA]],1,3)="OUI",CHAR(10)&amp;" - "&amp;REFERENCEMENT_ACCESSOIRES[[#Headers],[POSE SUR CHAPE DESOLIDARISEE SUR SUPPORT CLT ET/OU AUTRES PROCEDES SOUS ATex / AT / DTA]],""),
IF(MID(REFERENCEMENT_ACCESSOIRES[[#This Row],[POSE SUR CHAPE FLOTTANTE SUR SUPPORT CLT ET/OU AUTRES PROCEDES SOUS ATex / AT / DTA]],1,3)="OUI",CHAR(10)&amp;" - "&amp;REFERENCEMENT_ACCESSOIRES[[#Headers],[POSE SUR CHAPE FLOTTANTE SUR SUPPORT CLT ET/OU AUTRES PROCEDES SOUS ATex / AT / DTA]],""),
)),1)=CHAR(10),
RIGHT((CONCATENATE(REFERENCEMENT_ACCESSOIRES[[#This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
LEN((CONCATENATE(REFERENCEMENT_ACCESSOIRES[[#This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DTA]],""))))-1),"")</f>
        <v xml:space="preserve"> - POSE SUR MORTIER ADHERENT SUR SUPPORT HYDRAULIQUE</v>
      </c>
      <c r="AK12" s="2" t="str">
        <f>IF(AND(RECH_ISOLANT=TRUE,ISOLANT_VISE=LISTES!$C$2,REFERENCEMENT_ACCESSOIRES[[#This Row],[ISOLANT SOUS CHAPE VISE]]&lt;&gt;""),"OUI","NON")</f>
        <v>NON</v>
      </c>
      <c r="AL12" s="2" t="str">
        <f>IF(REFERENCEMENT_ACCESSOIRES[[#This Row],[ISOLANT SOUS CHAPE VISE2]]="OUI",REFERENCEMENT_ACCESSOIRES[[#This Row],[ISOLANT SOUS CHAPE VISE]],"")</f>
        <v/>
      </c>
      <c r="AM12" s="2" t="str">
        <f>IF(AND(RECH_ISOLANT=TRUE,ISOLANT_VISE=LISTES!$C$3,REFERENCEMENT_ACCESSOIRES[[#This Row],[SCAM VISE]]&lt;&gt;""),"OUI","NON")</f>
        <v>NON</v>
      </c>
      <c r="AN12" s="2" t="str">
        <f>IF(REFERENCEMENT_ACCESSOIRES[[#This Row],[SCAM VISE2]]="OUI",REFERENCEMENT_ACCESSOIRES[[#This Row],[SCAM VISE]],"")</f>
        <v/>
      </c>
      <c r="AO12" s="2" t="str">
        <f>IF(AND(RECH_ISOLANT=TRUE,ISOLANT_VISE=LISTES!$C$4,OR(REFERENCEMENT_ACCESSOIRES[[#This Row],[ISOLANT SOUS CHAPE VISE]]&lt;&gt;"",REFERENCEMENT_ACCESSOIRES[[#This Row],[SCAM VISE]]&lt;&gt;"")),"OUI","NON")</f>
        <v>NON</v>
      </c>
      <c r="AP12" s="2" t="str">
        <f>IF(LEFT((CONCATENATE(IF(REFERENCEMENT_ACCESSOIRES[[#This Row],[ISOLANT SOUS CHAPE VISE]]&lt;&gt;"",CHAR(10)&amp;REFERENCEMENT_ACCESSOIRES[[#This Row],[ISOLANT SOUS CHAPE VISE]],""),IF(REFERENCEMENT_ACCESSOIRES[[#This Row],[SCAM VISE]]&lt;&gt;"",CHAR(10)&amp;REFERENCEMENT_ACCESSOIRES[[#This Row],[SCAM VISE]],""))),1)=CHAR(10),RIGHT((CONCATENATE(IF(REFERENCEMENT_ACCESSOIRES[[#This Row],[ISOLANT SOUS CHAPE VISE]]&lt;&gt;"",CHAR(10)&amp;REFERENCEMENT_ACCESSOIRES[[#This Row],[ISOLANT SOUS CHAPE VISE]],""),IF(REFERENCEMENT_ACCESSOIRES[[#This Row],[SCAM VISE]]&lt;&gt;"",CHAR(10)&amp;REFERENCEMENT_ACCESSOIRES[[#This Row],[SCAM VISE]],""))),LEN(CONCATENATE(IF(REFERENCEMENT_ACCESSOIRES[[#This Row],[ISOLANT SOUS CHAPE VISE]]&lt;&gt;"",CHAR(10)&amp;REFERENCEMENT_ACCESSOIRES[[#This Row],[ISOLANT SOUS CHAPE VISE]],""),IF(REFERENCEMENT_ACCESSOIRES[[#This Row],[SCAM VISE]]&lt;&gt;"",CHAR(10)&amp;REFERENCEMENT_ACCESSOIRES[[#This Row],[SCAM VISE]],"")))-1),"")</f>
        <v/>
      </c>
      <c r="AQ12" s="2" t="str">
        <f>IF(RECH_ISOLANT=TRUE,IF(ISOLANT_VISE=LISTES!$C$2,REFERENCEMENT_ACCESSOIRES[[#This Row],[TYPE ISOLANT SOUS CHAPE VISE]],IF(ISOLANT_VISE=LISTES!$C$3,REFERENCEMENT_ACCESSOIRES[[#This Row],[TYPE SCAM]],IF(ISOLANT_VISE=LISTES!$C$4,REFERENCEMENT_ACCESSOIRES[[#This Row],[TYPE ISOLANT + SCAM VISE]],""))),IF(RECH_ISOLANT=FALSE,REFERENCEMENT_ACCESSOIRES[[#This Row],[TYPE ISOLANT + SCAM VISE]]))</f>
        <v/>
      </c>
      <c r="AR12" s="2" t="str">
        <f>IF(AND(RECH_CHAPE=TRUE,REFERENCEMENT_ACCESSOIRES[[#This Row],[POSE SUR CHAPE DESOLIDARISEE SUR SUPPORT BOIS DTU 51.3]]="OUI"),"OUI",
IF(AND(RECH_CHAPE=TRUE,REFERENCEMENT_ACCESSOIRES[[#This Row],[POSE SUR CHAPE FLOTTANTE SUR SUPPORT BOIS DTU 51.3]]="OUI"),"OUI",""))</f>
        <v/>
      </c>
      <c r="AS12" s="2" t="str">
        <f>IF(AND(RECH_CHAPE=TRUE,REFERENCEMENT_ACCESSOIRES[[#This Row],[POSE SUR CHAPE DESOLIDARISEE SUR SUPPORT CLT ET/OU AUTRES PROCEDES SOUS ATex / AT / DTA]]="OUI"),"OUI",
IF(AND(RECH_CHAPE=TRUE,REFERENCEMENT_ACCESSOIRES[[#This Row],[POSE SUR CHAPE FLOTTANTE SUR SUPPORT CLT ET/OU AUTRES PROCEDES SOUS ATex / AT / DTA]]="OUI"),"OUI",""))</f>
        <v/>
      </c>
      <c r="AT12" s="2" t="str">
        <f>IF(AND(RECH_CHAPE=TRUE,REFERENCEMENT_ACCESSOIRES[[#This Row],[POSE SUR CHAPE DESOLIDARISEE SUR SUPPORT HYDRAULIQUE]]="OUI"),"OUI",
IF(AND(RECH_CHAPE=TRUE,REFERENCEMENT_ACCESSOIRES[[#This Row],[POSE SUR CHAPE FLOTTANTE SUR SUPPORT HYDRAULIQUE]]="OUI"),"OUI",""))</f>
        <v/>
      </c>
      <c r="AU12" s="68">
        <f ca="1">REFERENCEMENT_ACCESSOIRES[[#This Row],[VALIDITE]]</f>
        <v>1</v>
      </c>
      <c r="AV12" s="2">
        <f>IF(AND(RECH_SUPPORT=TRUE,REFERENCEMENT_ACCESSOIRES[[#This Row],[SUPPORT BOIS DTU 51.3 VISE]]="OUI",SUP_VISE=LISTES!$A$2),1,IF(AND(RECH_SUPPORT=TRUE,REFERENCEMENT_ACCESSOIRES[[#This Row],[SUPPORT CLT VISE]]="OUI",SUP_VISE=LISTES!$A$3),1,IF(RECH_SUPPORT=FALSE,1,"")))</f>
        <v>1</v>
      </c>
      <c r="AW12" s="2">
        <f>IF(AND(RECH_CLOISON=TRUE,REFERENCEMENT_ACCESSOIRES[[#This Row],[CLOISONNE]]="OUI",DOUCHE_VISE=LISTES!$E$2),1,IF(AND(RECH_CLOISON=TRUE,REFERENCEMENT_ACCESSOIRES[[#This Row],[OUVERT]]="OUI",DOUCHE_VISE=LISTES!$E$3),1,IF(RECH_CLOISON=FALSE,1,"")))</f>
        <v>1</v>
      </c>
      <c r="AX12" s="2">
        <f>IF(AND(RECH_ISOLANT=TRUE,REFERENCEMENT_ACCESSOIRES[[#This Row],[ISOLANT SOUS CHAPE VISE2]]="OUI"),1,IF(AND(RECH_ISOLANT=TRUE,REFERENCEMENT_ACCESSOIRES[[#This Row],[SCAM VISE2]]="OUI"),1,IF(AND(RECH_ISOLANT=TRUE,REFERENCEMENT_ACCESSOIRES[[#This Row],[ISOLANT + SCAM VISE]]="OUI"),1,IF(RECH_ISOLANT=FALSE,1,""))))</f>
        <v>1</v>
      </c>
      <c r="AY12" s="2">
        <f>IF(AND(RECH_CHAPE=TRUE,REFERENCEMENT_ACCESSOIRES[[#This Row],[DALLE SUR SUPPORT BOIS DTU 51.3 VISE]]="OUI",SUP_VISE=LISTES!$A$2),1,IF(AND(RECH_CHAPE=TRUE,REFERENCEMENT_ACCESSOIRES[[#This Row],[DALLE SUR SUPPORT CLT VISE]]="OUI",SUP_VISE=LISTES!$A$3),1,IF(RECH_CHAPE=FALSE,1,IF(RECH_CHAPE=TRUE,1,""))))</f>
        <v>1</v>
      </c>
      <c r="AZ12" s="29">
        <f ca="1">IF(REFERENCEMENT_ACCESSOIRES[[#This Row],[Eligibilité procédé]]&lt;&gt;0,COUNTIF(REFERENCEMENT_ACCESSOIRES[Eligibilité procédé],"&lt;="&amp;REFERENCEMENT_ACCESSOIRES[[#This Row],[Eligibilité procédé]])-COUNTIF(REFERENCEMENT_ACCESSOIRES[Eligibilité procédé],"=0"),ROWS(REFERENCEMENT_ACCESSOIRES[Ordre]))</f>
        <v>8</v>
      </c>
      <c r="BA12" s="2">
        <f ca="1">IF(COUNTIF((REFERENCEMENT_ACCESSOIRES[[#This Row],[Validité]:[CHAPE VISEE2]]),"&lt;&gt;"&amp;"")=SUM(REFERENCEMENT_ACCESSOIRES[[#This Row],[Validité]:[CHAPE VISEE2]]),ROW(REFERENCEMENT_ACCESSOIRES[[#This Row],[Ordre]]),"")</f>
        <v>12</v>
      </c>
      <c r="BB12" s="2"/>
    </row>
    <row r="13" spans="1:54" ht="115.9" customHeight="1" x14ac:dyDescent="0.25">
      <c r="A13" s="8">
        <v>45881</v>
      </c>
      <c r="B13" s="11" t="s">
        <v>181</v>
      </c>
      <c r="C13" s="6" t="s">
        <v>169</v>
      </c>
      <c r="D13" s="2" t="s">
        <v>93</v>
      </c>
      <c r="E13" s="2" t="s">
        <v>3</v>
      </c>
      <c r="F13" s="2" t="s">
        <v>4</v>
      </c>
      <c r="G13" s="2" t="s">
        <v>4</v>
      </c>
      <c r="H13" s="2" t="s">
        <v>4</v>
      </c>
      <c r="I13" s="2" t="s">
        <v>4</v>
      </c>
      <c r="J13" s="2" t="s">
        <v>3</v>
      </c>
      <c r="K13" s="2" t="s">
        <v>4</v>
      </c>
      <c r="L13" s="2" t="s">
        <v>4</v>
      </c>
      <c r="M13" s="2" t="s">
        <v>4</v>
      </c>
      <c r="N13" s="2" t="s">
        <v>4</v>
      </c>
      <c r="O13" s="2" t="s">
        <v>4</v>
      </c>
      <c r="P13" s="2" t="s">
        <v>4</v>
      </c>
      <c r="Q13" s="2" t="s">
        <v>4</v>
      </c>
      <c r="R13" s="2" t="s">
        <v>4</v>
      </c>
      <c r="S13" s="49">
        <v>0.5</v>
      </c>
      <c r="T13" s="26"/>
      <c r="U13" s="26" t="s">
        <v>152</v>
      </c>
      <c r="V13" s="26" t="s">
        <v>158</v>
      </c>
      <c r="W13" s="26" t="s">
        <v>154</v>
      </c>
      <c r="X13" s="26"/>
      <c r="Y13" s="26"/>
      <c r="Z13" s="5" t="s">
        <v>16</v>
      </c>
      <c r="AA13" s="7" t="s">
        <v>200</v>
      </c>
      <c r="AB13" s="7">
        <v>46892</v>
      </c>
      <c r="AC13" s="4">
        <f ca="1">IFERROR(IF(DAYS360(TODAY(),REFERENCEMENT_ACCESSOIRES[[#This Row],[AVIS LIMITE AU]],TRUE)&gt;=0,1,0),"")</f>
        <v>1</v>
      </c>
      <c r="AD13" s="2" t="s">
        <v>102</v>
      </c>
      <c r="AE13" s="20" t="str">
        <f ca="1">IF(REFERENCEMENT_ACCESSOIRES[[#This Row],[ -&gt; AT/DTA : Sur liste verte C2p (OUI/NON à date de référencement)
-&gt; ATex (Avis favorable / Avis défavorable)
-&gt; Autre : SO]]&lt;&gt;"",IF(AND(OR(REFERENCEMENT_ACCESSOIRES[[#This Row],[ -&gt; AT/DTA : Sur liste verte C2p (OUI/NON à date de référencement)
-&gt; ATex (Avis favorable / Avis défavorable)
-&gt; Autre : SO]]="OUI",REFERENCEMENT_ACCESSOIRES[[#This Row],[ -&gt; AT/DTA : Sur liste verte C2p (OUI/NON à date de référencement)
-&gt; ATex (Avis favorable / Avis défavorable)
-&gt; Autre : SO]]="OUI AVEC UN SUIVI DU RETOUR D'EXPERIENCE",REFERENCEMENT_ACCESSOIRES[[#This Row],[ -&gt; AT/DTA : Sur liste verte C2p (OUI/NON à date de référencement)
-&gt; ATex (Avis favorable / Avis défavorable)
-&gt; Autre : SO]]="FAVORABLE",REFERENCEMENT_ACCESSOIRES[[#This Row],[ -&gt; AT/DTA : Sur liste verte C2p (OUI/NON à date de référencement)
-&gt; ATex (Avis favorable / Avis défavorable)
-&gt; Autre : SO]]="SO
(DTU)"),REFERENCEMENT_ACCESSOIRES[[#This Row],[VALIDITE]]=1),"TC",IF(REFERENCEMENT_ACCESSOIRES[[#This Row],[VALIDITE]]=0,"TNC"&amp;CHAR(10)&amp;"(L'évaluation technique n'est plus valide)",IF(REFERENCEMENT_ACCESSOIRES[[#This Row],[ -&gt; AT/DTA : Sur liste verte C2p (OUI/NON à date de référencement)
-&gt; ATex (Avis favorable / Avis défavorable)
-&gt; Autre : SO]]="NON (EVALUATION RECENTE)","TNC"&amp;CHAR(10)&amp;"(N'est pas sur liste verte de la C2p à date de référencement / EVALUATION RECENTE)","TNC"&amp;CHAR(10)&amp;"(N'est pas sur liste verte de la C2p à date du référencement)"))))</f>
        <v>TC</v>
      </c>
      <c r="AF13" s="2" t="str">
        <f>IF(AND(RECH_SUPPORT=TRUE,RECH_ISOLANT=TRUE,RECH_CHAPE=TRUE,REFERENCEMENT_ACCESSOIRES[[#This Row],[POSE SUR CHAPE FLOTTANTE SUR SUPPORT BOIS DTU 51.3]]="OUI",SUP_VISE=LISTES!$A$2),"OUI",IF(AND(RECH_SUPPORT=TRUE,RECH_ISOLANT=FALSE,RECH_CHAPE=TRUE,REFERENCEMENT_ACCESSOIRES[[#This Row],[POSE SUR CHAPE DESOLIDARISEE SUR SUPPORT BOIS DTU 51.3]]="OUI",SUP_VISE=LISTES!$A$2),"OUI",IF(AND(RECH_SUPPORT=TRUE,RECH_ISOLANT=FALSE,RECH_CHAPE=FALSE,REFERENCEMENT_ACCESSOIRES[[#This Row],[POSE DIRECTE SUR SUPPORT BOIS DTU 51.3 (en pose désolidarisé)]]="OUI",SUP_VISE=LISTES!$A$2),"OUI","NON")))</f>
        <v>NON</v>
      </c>
      <c r="AG13" s="2" t="str">
        <f>IF(AND(RECH_SUPPORT=TRUE,REFERENCEMENT_ACCESSOIRES[[#This Row],[POSE SUR CHAPE FLOTTANTE SUR SUPPORT CLT ET/OU AUTRES PROCEDES SOUS ATex / AT / DTA]]="OUI",SUP_VISE=LISTES!$A$3),"OUI",IF(AND(RECH_SUPPORT=TRUE,REFERENCEMENT_ACCESSOIRES[[#This Row],[POSE SUR CHAPE DESOLIDARISEE SUR SUPPORT CLT ET/OU AUTRES PROCEDES SOUS ATex / AT / DTA]]="OUI",SUP_VISE=LISTES!$A$3),"OUI",IF(AND(RECH_SUPPORT=TRUE,REFERENCEMENT_ACCESSOIRES[[#This Row],[POSE DIRECTE SUR SUPPORT CLT ET/OU AUTRES PROCEDES SOUS ATex / AT / DTA (en pose désolidarisé)]]="OUI",SUP_VISE=LISTES!$A$3),"OUI",IF(OR(REFERENCEMENT_ACCESSOIRES[[#This Row],[POSE DIRECTE SUR SUPPORT CLT ET/OU AUTRES PROCEDES SOUS ATex / AT / DTA (en pose désolidarisé)]]="OUI",REFERENCEMENT_ACCESSOIRES[[#This Row],[POSE SUR CHAPE DESOLIDARISEE SUR SUPPORT CLT ET/OU AUTRES PROCEDES SOUS ATex / AT / DTA]]="OUI",REFERENCEMENT_ACCESSOIRES[[#This Row],[POSE SUR CHAPE FLOTTANTE SUR SUPPORT CLT ET/OU AUTRES PROCEDES SOUS ATex / AT / DTA]]="OUI"),"OUI","NON"))))</f>
        <v>NON</v>
      </c>
      <c r="AI13" s="2" t="str">
        <f>CONCATENATE(
IF(MID(REFERENCEMENT_ACCESSOIRES[[#This Row],[POSE DESOLIDARISEE SUR SUPPORT HYDRAULIQUE]],1,3)="OUI",CHAR(10)&amp;" - "&amp;REFERENCEMENT_ACCESSOIRES[[#Headers],[POSE DESOLIDARISEE SUR SUPPORT HYDRAULIQUE]],""),
IF(MID(REFERENCEMENT_ACCESSOIRES[[#This Row],[POSE FLOTTANTE SUR SUPPORT HYDRAULIQUE]],1,3)="OUI",CHAR(10)&amp;" - "&amp;REFERENCEMENT_ACCESSOIRES[[#Headers],[POSE FLOTTANTE SUR SUPPORT HYDRAULIQUE]],""),
IF(MID(REFERENCEMENT_ACCESSOIRES[[#This Row],[POSE SUR CHAPE ADHERENTE SUR SUPPORT HYDRAULIQUE]],1,3)="OUI",CHAR(10)&amp;" - "&amp;REFERENCEMENT_ACCESSOIRES[[#Headers],[POSE SUR CHAPE ADHERENTE SUR SUPPORT HYDRAULIQUE]],""),
IF(MID(REFERENCEMENT_ACCESSOIRES[[#This Row],[POSE SUR MORTIER ADHERENT SUR SUPPORT HYDRAULIQUE]],1,3)="OUI",CHAR(10)&amp;" - "&amp;REFERENCEMENT_ACCESSOIRES[[#Headers],[POSE SUR MORTIER ADHERENT SUR SUPPORT HYDRAULIQUE]],""),
IF(MID(REFERENCEMENT_ACCESSOIRES[[#This Row],[POSE SUR CHAPE DESOLIDARISEE SUR SUPPORT HYDRAULIQUE]],1,3)="OUI",CHAR(10)&amp;" - "&amp;REFERENCEMENT_ACCESSOIRES[[#Headers],[POSE SUR CHAPE DESOLIDARISEE SUR SUPPORT HYDRAULIQUE]],""),
IF(MID(REFERENCEMENT_ACCESSOIRES[[#This Row],[POSE SUR CHAPE FLOTTANTE SUR SUPPORT HYDRAULIQUE]],1,3)="OUI",CHAR(10)&amp;" - "&amp;REFERENCEMENT_ACCESSOIRES[[#Headers],[POSE SUR CHAPE FLOTTANTE SUR SUPPORT HYDRAULIQUE]],""))</f>
        <v xml:space="preserve">
 - POSE SUR MORTIER ADHERENT SUR SUPPORT HYDRAULIQUE</v>
      </c>
      <c r="AJ13" s="2" t="str">
        <f>IF(LEFT((CONCATENATE(REFERENCEMENT_ACCESSOIRES[[#This Row],[TYPE DE POSE sur support hydraulique]],
IF(MID(REFERENCEMENT_ACCESSOIRES[[#This Row],[POSE DIRECTE SUR SUPPORT BOIS DTU 51.3 (en pose désolidarisé)]],1,3)="OUI",CHAR(10)&amp;" - "&amp;REFERENCEMENT_ACCESSOIRES[[#Headers],[POSE DIRECTE SUR SUPPORT BOIS DTU 51.3 (en pose désolidarisé)]],""),
IF(MID(REFERENCEMENT_ACCESSOIRES[[#This Row],[POSE SUR CHAPE DESOLIDARISEE SUR SUPPORT BOIS DTU 51.3]],1,3)="OUI",CHAR(10)&amp;" - "&amp;REFERENCEMENT_ACCESSOIRES[[#Headers],[POSE SUR CHAPE DESOLIDARISEE SUR SUPPORT BOIS DTU 51.3]],""),
IF(MID(REFERENCEMENT_ACCESSOIRES[[#This Row],[POSE SUR CHAPE FLOTTANTE SUR SUPPORT BOIS DTU 51.3]],1,3)="OUI",CHAR(10)&amp;" - "&amp;REFERENCEMENT_ACCESSOIRES[[#Headers],[POSE SUR CHAPE FLOTTANTE SUR SUPPORT BOIS DTU 51.3]],""),
IF(MID(REFERENCEMENT_ACCESSOIRES[[#This Row],[POSE DIRECTE SUR SUPPORT CLT ET/OU AUTRES PROCEDES SOUS ATex / AT / DTA (en pose désolidarisé)]],1,3)="OUI",CHAR(10)&amp;" - "&amp;REFERENCEMENT_ACCESSOIRES[[#Headers],[POSE DIRECTE SUR SUPPORT CLT ET/OU AUTRES PROCEDES SOUS ATex / AT / DTA (en pose désolidarisé)]],""),
IF(MID(REFERENCEMENT_ACCESSOIRES[[#This Row],[POSE SUR CHAPE DESOLIDARISEE SUR SUPPORT CLT ET/OU AUTRES PROCEDES SOUS ATex / AT / DTA]],1,3)="OUI",CHAR(10)&amp;" - "&amp;REFERENCEMENT_ACCESSOIRES[[#Headers],[POSE SUR CHAPE DESOLIDARISEE SUR SUPPORT CLT ET/OU AUTRES PROCEDES SOUS ATex / AT / DTA]],""),
IF(MID(REFERENCEMENT_ACCESSOIRES[[#This Row],[POSE SUR CHAPE FLOTTANTE SUR SUPPORT CLT ET/OU AUTRES PROCEDES SOUS ATex / AT / DTA]],1,3)="OUI",CHAR(10)&amp;" - "&amp;REFERENCEMENT_ACCESSOIRES[[#Headers],[POSE SUR CHAPE FLOTTANTE SUR SUPPORT CLT ET/OU AUTRES PROCEDES SOUS ATex / AT / DTA]],""),
)),1)=CHAR(10),
RIGHT((CONCATENATE(REFERENCEMENT_ACCESSOIRES[[#This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
LEN((CONCATENATE(REFERENCEMENT_ACCESSOIRES[[#This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DTA]],""))))-1),"")</f>
        <v xml:space="preserve"> - POSE SUR MORTIER ADHERENT SUR SUPPORT HYDRAULIQUE</v>
      </c>
      <c r="AK13" s="2" t="str">
        <f>IF(AND(RECH_ISOLANT=TRUE,ISOLANT_VISE=LISTES!$C$2,REFERENCEMENT_ACCESSOIRES[[#This Row],[ISOLANT SOUS CHAPE VISE]]&lt;&gt;""),"OUI","NON")</f>
        <v>NON</v>
      </c>
      <c r="AL13" s="2" t="str">
        <f>IF(REFERENCEMENT_ACCESSOIRES[[#This Row],[ISOLANT SOUS CHAPE VISE2]]="OUI",REFERENCEMENT_ACCESSOIRES[[#This Row],[ISOLANT SOUS CHAPE VISE]],"")</f>
        <v/>
      </c>
      <c r="AM13" s="2" t="str">
        <f>IF(AND(RECH_ISOLANT=TRUE,ISOLANT_VISE=LISTES!$C$3,REFERENCEMENT_ACCESSOIRES[[#This Row],[SCAM VISE]]&lt;&gt;""),"OUI","NON")</f>
        <v>NON</v>
      </c>
      <c r="AN13" s="2" t="str">
        <f>IF(REFERENCEMENT_ACCESSOIRES[[#This Row],[SCAM VISE2]]="OUI",REFERENCEMENT_ACCESSOIRES[[#This Row],[SCAM VISE]],"")</f>
        <v/>
      </c>
      <c r="AO13" s="2" t="str">
        <f>IF(AND(RECH_ISOLANT=TRUE,ISOLANT_VISE=LISTES!$C$4,OR(REFERENCEMENT_ACCESSOIRES[[#This Row],[ISOLANT SOUS CHAPE VISE]]&lt;&gt;"",REFERENCEMENT_ACCESSOIRES[[#This Row],[SCAM VISE]]&lt;&gt;"")),"OUI","NON")</f>
        <v>NON</v>
      </c>
      <c r="AP13" s="2" t="str">
        <f>IF(LEFT((CONCATENATE(IF(REFERENCEMENT_ACCESSOIRES[[#This Row],[ISOLANT SOUS CHAPE VISE]]&lt;&gt;"",CHAR(10)&amp;REFERENCEMENT_ACCESSOIRES[[#This Row],[ISOLANT SOUS CHAPE VISE]],""),IF(REFERENCEMENT_ACCESSOIRES[[#This Row],[SCAM VISE]]&lt;&gt;"",CHAR(10)&amp;REFERENCEMENT_ACCESSOIRES[[#This Row],[SCAM VISE]],""))),1)=CHAR(10),RIGHT((CONCATENATE(IF(REFERENCEMENT_ACCESSOIRES[[#This Row],[ISOLANT SOUS CHAPE VISE]]&lt;&gt;"",CHAR(10)&amp;REFERENCEMENT_ACCESSOIRES[[#This Row],[ISOLANT SOUS CHAPE VISE]],""),IF(REFERENCEMENT_ACCESSOIRES[[#This Row],[SCAM VISE]]&lt;&gt;"",CHAR(10)&amp;REFERENCEMENT_ACCESSOIRES[[#This Row],[SCAM VISE]],""))),LEN(CONCATENATE(IF(REFERENCEMENT_ACCESSOIRES[[#This Row],[ISOLANT SOUS CHAPE VISE]]&lt;&gt;"",CHAR(10)&amp;REFERENCEMENT_ACCESSOIRES[[#This Row],[ISOLANT SOUS CHAPE VISE]],""),IF(REFERENCEMENT_ACCESSOIRES[[#This Row],[SCAM VISE]]&lt;&gt;"",CHAR(10)&amp;REFERENCEMENT_ACCESSOIRES[[#This Row],[SCAM VISE]],"")))-1),"")</f>
        <v/>
      </c>
      <c r="AQ13" s="2" t="str">
        <f>IF(RECH_ISOLANT=TRUE,IF(ISOLANT_VISE=LISTES!$C$2,REFERENCEMENT_ACCESSOIRES[[#This Row],[TYPE ISOLANT SOUS CHAPE VISE]],IF(ISOLANT_VISE=LISTES!$C$3,REFERENCEMENT_ACCESSOIRES[[#This Row],[TYPE SCAM]],IF(ISOLANT_VISE=LISTES!$C$4,REFERENCEMENT_ACCESSOIRES[[#This Row],[TYPE ISOLANT + SCAM VISE]],""))),IF(RECH_ISOLANT=FALSE,REFERENCEMENT_ACCESSOIRES[[#This Row],[TYPE ISOLANT + SCAM VISE]]))</f>
        <v/>
      </c>
      <c r="AR13" s="2" t="str">
        <f>IF(AND(RECH_CHAPE=TRUE,REFERENCEMENT_ACCESSOIRES[[#This Row],[POSE SUR CHAPE DESOLIDARISEE SUR SUPPORT BOIS DTU 51.3]]="OUI"),"OUI",
IF(AND(RECH_CHAPE=TRUE,REFERENCEMENT_ACCESSOIRES[[#This Row],[POSE SUR CHAPE FLOTTANTE SUR SUPPORT BOIS DTU 51.3]]="OUI"),"OUI",""))</f>
        <v/>
      </c>
      <c r="AS13" s="2" t="str">
        <f>IF(AND(RECH_CHAPE=TRUE,REFERENCEMENT_ACCESSOIRES[[#This Row],[POSE SUR CHAPE DESOLIDARISEE SUR SUPPORT CLT ET/OU AUTRES PROCEDES SOUS ATex / AT / DTA]]="OUI"),"OUI",
IF(AND(RECH_CHAPE=TRUE,REFERENCEMENT_ACCESSOIRES[[#This Row],[POSE SUR CHAPE FLOTTANTE SUR SUPPORT CLT ET/OU AUTRES PROCEDES SOUS ATex / AT / DTA]]="OUI"),"OUI",""))</f>
        <v/>
      </c>
      <c r="AT13" s="2" t="str">
        <f>IF(AND(RECH_CHAPE=TRUE,REFERENCEMENT_ACCESSOIRES[[#This Row],[POSE SUR CHAPE DESOLIDARISEE SUR SUPPORT HYDRAULIQUE]]="OUI"),"OUI",
IF(AND(RECH_CHAPE=TRUE,REFERENCEMENT_ACCESSOIRES[[#This Row],[POSE SUR CHAPE FLOTTANTE SUR SUPPORT HYDRAULIQUE]]="OUI"),"OUI",""))</f>
        <v/>
      </c>
      <c r="AU13" s="68">
        <f ca="1">REFERENCEMENT_ACCESSOIRES[[#This Row],[VALIDITE]]</f>
        <v>1</v>
      </c>
      <c r="AV13" s="2">
        <f>IF(AND(RECH_SUPPORT=TRUE,REFERENCEMENT_ACCESSOIRES[[#This Row],[SUPPORT BOIS DTU 51.3 VISE]]="OUI",SUP_VISE=LISTES!$A$2),1,IF(AND(RECH_SUPPORT=TRUE,REFERENCEMENT_ACCESSOIRES[[#This Row],[SUPPORT CLT VISE]]="OUI",SUP_VISE=LISTES!$A$3),1,IF(RECH_SUPPORT=FALSE,1,"")))</f>
        <v>1</v>
      </c>
      <c r="AW13" s="2">
        <f>IF(AND(RECH_CLOISON=TRUE,REFERENCEMENT_ACCESSOIRES[[#This Row],[CLOISONNE]]="OUI",DOUCHE_VISE=LISTES!$E$2),1,IF(AND(RECH_CLOISON=TRUE,REFERENCEMENT_ACCESSOIRES[[#This Row],[OUVERT]]="OUI",DOUCHE_VISE=LISTES!$E$3),1,IF(RECH_CLOISON=FALSE,1,"")))</f>
        <v>1</v>
      </c>
      <c r="AX13" s="2">
        <f>IF(AND(RECH_ISOLANT=TRUE,REFERENCEMENT_ACCESSOIRES[[#This Row],[ISOLANT SOUS CHAPE VISE2]]="OUI"),1,IF(AND(RECH_ISOLANT=TRUE,REFERENCEMENT_ACCESSOIRES[[#This Row],[SCAM VISE2]]="OUI"),1,IF(AND(RECH_ISOLANT=TRUE,REFERENCEMENT_ACCESSOIRES[[#This Row],[ISOLANT + SCAM VISE]]="OUI"),1,IF(RECH_ISOLANT=FALSE,1,""))))</f>
        <v>1</v>
      </c>
      <c r="AY13" s="2">
        <f>IF(AND(RECH_CHAPE=TRUE,REFERENCEMENT_ACCESSOIRES[[#This Row],[DALLE SUR SUPPORT BOIS DTU 51.3 VISE]]="OUI",SUP_VISE=LISTES!$A$2),1,IF(AND(RECH_CHAPE=TRUE,REFERENCEMENT_ACCESSOIRES[[#This Row],[DALLE SUR SUPPORT CLT VISE]]="OUI",SUP_VISE=LISTES!$A$3),1,IF(RECH_CHAPE=FALSE,1,IF(RECH_CHAPE=TRUE,1,""))))</f>
        <v>1</v>
      </c>
      <c r="AZ13" s="29">
        <f ca="1">IF(REFERENCEMENT_ACCESSOIRES[[#This Row],[Eligibilité procédé]]&lt;&gt;0,COUNTIF(REFERENCEMENT_ACCESSOIRES[Eligibilité procédé],"&lt;="&amp;REFERENCEMENT_ACCESSOIRES[[#This Row],[Eligibilité procédé]])-COUNTIF(REFERENCEMENT_ACCESSOIRES[Eligibilité procédé],"=0"),ROWS(REFERENCEMENT_ACCESSOIRES[Ordre]))</f>
        <v>9</v>
      </c>
      <c r="BA13" s="2">
        <f ca="1">IF(COUNTIF((REFERENCEMENT_ACCESSOIRES[[#This Row],[Validité]:[CHAPE VISEE2]]),"&lt;&gt;"&amp;"")=SUM(REFERENCEMENT_ACCESSOIRES[[#This Row],[Validité]:[CHAPE VISEE2]]),ROW(REFERENCEMENT_ACCESSOIRES[[#This Row],[Ordre]]),"")</f>
        <v>13</v>
      </c>
      <c r="BB13" s="2"/>
    </row>
    <row r="14" spans="1:54" ht="115.9" customHeight="1" x14ac:dyDescent="0.25">
      <c r="A14" s="8">
        <v>46062</v>
      </c>
      <c r="B14" s="11" t="s">
        <v>174</v>
      </c>
      <c r="C14" s="6" t="s">
        <v>95</v>
      </c>
      <c r="D14" s="2" t="s">
        <v>96</v>
      </c>
      <c r="E14" s="2" t="s">
        <v>3</v>
      </c>
      <c r="F14" s="2" t="s">
        <v>3</v>
      </c>
      <c r="G14" s="2" t="s">
        <v>4</v>
      </c>
      <c r="H14" s="2" t="s">
        <v>4</v>
      </c>
      <c r="I14" s="2" t="s">
        <v>3</v>
      </c>
      <c r="J14" s="2" t="s">
        <v>4</v>
      </c>
      <c r="K14" s="2" t="s">
        <v>3</v>
      </c>
      <c r="L14" s="2" t="s">
        <v>3</v>
      </c>
      <c r="M14" s="2" t="s">
        <v>4</v>
      </c>
      <c r="N14" s="2" t="s">
        <v>4</v>
      </c>
      <c r="O14" s="2" t="s">
        <v>4</v>
      </c>
      <c r="P14" s="2" t="s">
        <v>4</v>
      </c>
      <c r="Q14" s="2" t="s">
        <v>4</v>
      </c>
      <c r="R14" s="2" t="s">
        <v>4</v>
      </c>
      <c r="S14" s="49">
        <v>0</v>
      </c>
      <c r="T14" s="26"/>
      <c r="U14" s="26" t="s">
        <v>97</v>
      </c>
      <c r="V14" s="26"/>
      <c r="W14" s="26" t="s">
        <v>207</v>
      </c>
      <c r="X14" s="26" t="s">
        <v>209</v>
      </c>
      <c r="Y14" s="26" t="s">
        <v>208</v>
      </c>
      <c r="Z14" s="5" t="s">
        <v>5</v>
      </c>
      <c r="AA14" s="7" t="s">
        <v>183</v>
      </c>
      <c r="AB14" s="7">
        <v>47695</v>
      </c>
      <c r="AC14" s="4">
        <f ca="1">IFERROR(IF(DAYS360(TODAY(),REFERENCEMENT_ACCESSOIRES[[#This Row],[AVIS LIMITE AU]],TRUE)&gt;=0,1,0),"")</f>
        <v>1</v>
      </c>
      <c r="AD14" s="2" t="s">
        <v>172</v>
      </c>
      <c r="AE14" s="20" t="str">
        <f ca="1">IF(REFERENCEMENT_ACCESSOIRES[[#This Row],[ -&gt; AT/DTA : Sur liste verte C2p (OUI/NON à date de référencement)
-&gt; ATex (Avis favorable / Avis défavorable)
-&gt; Autre : SO]]&lt;&gt;"",IF(AND(OR(REFERENCEMENT_ACCESSOIRES[[#This Row],[ -&gt; AT/DTA : Sur liste verte C2p (OUI/NON à date de référencement)
-&gt; ATex (Avis favorable / Avis défavorable)
-&gt; Autre : SO]]="OUI",REFERENCEMENT_ACCESSOIRES[[#This Row],[ -&gt; AT/DTA : Sur liste verte C2p (OUI/NON à date de référencement)
-&gt; ATex (Avis favorable / Avis défavorable)
-&gt; Autre : SO]]="OUI AVEC UN SUIVI DU RETOUR D'EXPERIENCE",REFERENCEMENT_ACCESSOIRES[[#This Row],[ -&gt; AT/DTA : Sur liste verte C2p (OUI/NON à date de référencement)
-&gt; ATex (Avis favorable / Avis défavorable)
-&gt; Autre : SO]]="FAVORABLE",REFERENCEMENT_ACCESSOIRES[[#This Row],[ -&gt; AT/DTA : Sur liste verte C2p (OUI/NON à date de référencement)
-&gt; ATex (Avis favorable / Avis défavorable)
-&gt; Autre : SO]]="SO
(DTU)"),REFERENCEMENT_ACCESSOIRES[[#This Row],[VALIDITE]]=1),"TC",IF(REFERENCEMENT_ACCESSOIRES[[#This Row],[VALIDITE]]=0,"TNC"&amp;CHAR(10)&amp;"(L'évaluation technique n'est plus valide)",IF(REFERENCEMENT_ACCESSOIRES[[#This Row],[ -&gt; AT/DTA : Sur liste verte C2p (OUI/NON à date de référencement)
-&gt; ATex (Avis favorable / Avis défavorable)
-&gt; Autre : SO]]="NON (EVALUATION RECENTE)","TNC"&amp;CHAR(10)&amp;"(N'est pas sur liste verte de la C2p à date de référencement / EVALUATION RECENTE)","TNC"&amp;CHAR(10)&amp;"(N'est pas sur liste verte de la C2p à date du référencement)"))))</f>
        <v>TNC
(N'est pas sur liste verte de la C2p à date de référencement / EVALUATION RECENTE)</v>
      </c>
      <c r="AF14" s="2" t="str">
        <f>IF(AND(RECH_SUPPORT=TRUE,RECH_ISOLANT=TRUE,RECH_CHAPE=TRUE,REFERENCEMENT_ACCESSOIRES[[#This Row],[POSE SUR CHAPE FLOTTANTE SUR SUPPORT BOIS DTU 51.3]]="OUI",SUP_VISE=LISTES!$A$2),"OUI",IF(AND(RECH_SUPPORT=TRUE,RECH_ISOLANT=FALSE,RECH_CHAPE=TRUE,REFERENCEMENT_ACCESSOIRES[[#This Row],[POSE SUR CHAPE DESOLIDARISEE SUR SUPPORT BOIS DTU 51.3]]="OUI",SUP_VISE=LISTES!$A$2),"OUI",IF(AND(RECH_SUPPORT=TRUE,RECH_ISOLANT=FALSE,RECH_CHAPE=FALSE,REFERENCEMENT_ACCESSOIRES[[#This Row],[POSE DIRECTE SUR SUPPORT BOIS DTU 51.3 (en pose désolidarisé)]]="OUI",SUP_VISE=LISTES!$A$2),"OUI","NON")))</f>
        <v>NON</v>
      </c>
      <c r="AG14" s="2" t="str">
        <f>IF(AND(RECH_SUPPORT=TRUE,REFERENCEMENT_ACCESSOIRES[[#This Row],[POSE SUR CHAPE FLOTTANTE SUR SUPPORT CLT ET/OU AUTRES PROCEDES SOUS ATex / AT / DTA]]="OUI",SUP_VISE=LISTES!$A$3),"OUI",IF(AND(RECH_SUPPORT=TRUE,REFERENCEMENT_ACCESSOIRES[[#This Row],[POSE SUR CHAPE DESOLIDARISEE SUR SUPPORT CLT ET/OU AUTRES PROCEDES SOUS ATex / AT / DTA]]="OUI",SUP_VISE=LISTES!$A$3),"OUI",IF(AND(RECH_SUPPORT=TRUE,REFERENCEMENT_ACCESSOIRES[[#This Row],[POSE DIRECTE SUR SUPPORT CLT ET/OU AUTRES PROCEDES SOUS ATex / AT / DTA (en pose désolidarisé)]]="OUI",SUP_VISE=LISTES!$A$3),"OUI",IF(OR(REFERENCEMENT_ACCESSOIRES[[#This Row],[POSE DIRECTE SUR SUPPORT CLT ET/OU AUTRES PROCEDES SOUS ATex / AT / DTA (en pose désolidarisé)]]="OUI",REFERENCEMENT_ACCESSOIRES[[#This Row],[POSE SUR CHAPE DESOLIDARISEE SUR SUPPORT CLT ET/OU AUTRES PROCEDES SOUS ATex / AT / DTA]]="OUI",REFERENCEMENT_ACCESSOIRES[[#This Row],[POSE SUR CHAPE FLOTTANTE SUR SUPPORT CLT ET/OU AUTRES PROCEDES SOUS ATex / AT / DTA]]="OUI"),"OUI","NON"))))</f>
        <v>NON</v>
      </c>
      <c r="AI14" s="2" t="str">
        <f>CONCATENATE(
IF(MID(REFERENCEMENT_ACCESSOIRES[[#This Row],[POSE DESOLIDARISEE SUR SUPPORT HYDRAULIQUE]],1,3)="OUI",CHAR(10)&amp;" - "&amp;REFERENCEMENT_ACCESSOIRES[[#Headers],[POSE DESOLIDARISEE SUR SUPPORT HYDRAULIQUE]],""),
IF(MID(REFERENCEMENT_ACCESSOIRES[[#This Row],[POSE FLOTTANTE SUR SUPPORT HYDRAULIQUE]],1,3)="OUI",CHAR(10)&amp;" - "&amp;REFERENCEMENT_ACCESSOIRES[[#Headers],[POSE FLOTTANTE SUR SUPPORT HYDRAULIQUE]],""),
IF(MID(REFERENCEMENT_ACCESSOIRES[[#This Row],[POSE SUR CHAPE ADHERENTE SUR SUPPORT HYDRAULIQUE]],1,3)="OUI",CHAR(10)&amp;" - "&amp;REFERENCEMENT_ACCESSOIRES[[#Headers],[POSE SUR CHAPE ADHERENTE SUR SUPPORT HYDRAULIQUE]],""),
IF(MID(REFERENCEMENT_ACCESSOIRES[[#This Row],[POSE SUR MORTIER ADHERENT SUR SUPPORT HYDRAULIQUE]],1,3)="OUI",CHAR(10)&amp;" - "&amp;REFERENCEMENT_ACCESSOIRES[[#Headers],[POSE SUR MORTIER ADHERENT SUR SUPPORT HYDRAULIQUE]],""),
IF(MID(REFERENCEMENT_ACCESSOIRES[[#This Row],[POSE SUR CHAPE DESOLIDARISEE SUR SUPPORT HYDRAULIQUE]],1,3)="OUI",CHAR(10)&amp;" - "&amp;REFERENCEMENT_ACCESSOIRES[[#Headers],[POSE SUR CHAPE DESOLIDARISEE SUR SUPPORT HYDRAULIQUE]],""),
IF(MID(REFERENCEMENT_ACCESSOIRES[[#This Row],[POSE SUR CHAPE FLOTTANTE SUR SUPPORT HYDRAULIQUE]],1,3)="OUI",CHAR(10)&amp;" - "&amp;REFERENCEMENT_ACCESSOIRES[[#Headers],[POSE SUR CHAPE FLOTTANTE SUR SUPPORT HYDRAULIQUE]],""))</f>
        <v xml:space="preserve">
 - POSE SUR CHAPE ADHERENTE SUR SUPPORT HYDRAULIQUE
 - POSE SUR CHAPE DESOLIDARISEE SUR SUPPORT HYDRAULIQUE
 - POSE SUR CHAPE FLOTTANTE SUR SUPPORT HYDRAULIQUE</v>
      </c>
      <c r="AJ14" s="71" t="str">
        <f>IF(LEFT((CONCATENATE(REFERENCEMENT_ACCESSOIRES[[#This Row],[TYPE DE POSE sur support hydraulique]],
IF(MID(REFERENCEMENT_ACCESSOIRES[[#This Row],[POSE DIRECTE SUR SUPPORT BOIS DTU 51.3 (en pose désolidarisé)]],1,3)="OUI",CHAR(10)&amp;" - "&amp;REFERENCEMENT_ACCESSOIRES[[#Headers],[POSE DIRECTE SUR SUPPORT BOIS DTU 51.3 (en pose désolidarisé)]],""),
IF(MID(REFERENCEMENT_ACCESSOIRES[[#This Row],[POSE SUR CHAPE DESOLIDARISEE SUR SUPPORT BOIS DTU 51.3]],1,3)="OUI",CHAR(10)&amp;" - "&amp;REFERENCEMENT_ACCESSOIRES[[#Headers],[POSE SUR CHAPE DESOLIDARISEE SUR SUPPORT BOIS DTU 51.3]],""),
IF(MID(REFERENCEMENT_ACCESSOIRES[[#This Row],[POSE SUR CHAPE FLOTTANTE SUR SUPPORT BOIS DTU 51.3]],1,3)="OUI",CHAR(10)&amp;" - "&amp;REFERENCEMENT_ACCESSOIRES[[#Headers],[POSE SUR CHAPE FLOTTANTE SUR SUPPORT BOIS DTU 51.3]],""),
IF(MID(REFERENCEMENT_ACCESSOIRES[[#This Row],[POSE DIRECTE SUR SUPPORT CLT ET/OU AUTRES PROCEDES SOUS ATex / AT / DTA (en pose désolidarisé)]],1,3)="OUI",CHAR(10)&amp;" - "&amp;REFERENCEMENT_ACCESSOIRES[[#Headers],[POSE DIRECTE SUR SUPPORT CLT ET/OU AUTRES PROCEDES SOUS ATex / AT / DTA (en pose désolidarisé)]],""),
IF(MID(REFERENCEMENT_ACCESSOIRES[[#This Row],[POSE SUR CHAPE DESOLIDARISEE SUR SUPPORT CLT ET/OU AUTRES PROCEDES SOUS ATex / AT / DTA]],1,3)="OUI",CHAR(10)&amp;" - "&amp;REFERENCEMENT_ACCESSOIRES[[#Headers],[POSE SUR CHAPE DESOLIDARISEE SUR SUPPORT CLT ET/OU AUTRES PROCEDES SOUS ATex / AT / DTA]],""),
IF(MID(REFERENCEMENT_ACCESSOIRES[[#This Row],[POSE SUR CHAPE FLOTTANTE SUR SUPPORT CLT ET/OU AUTRES PROCEDES SOUS ATex / AT / DTA]],1,3)="OUI",CHAR(10)&amp;" - "&amp;REFERENCEMENT_ACCESSOIRES[[#Headers],[POSE SUR CHAPE FLOTTANTE SUR SUPPORT CLT ET/OU AUTRES PROCEDES SOUS ATex / AT / DTA]],""),
)),1)=CHAR(10),
RIGHT((CONCATENATE(REFERENCEMENT_ACCESSOIRES[[#This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
LEN((CONCATENATE(REFERENCEMENT_ACCESSOIRES[[#This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DTA]],""))))-1),"")</f>
        <v xml:space="preserve"> - POSE SUR CHAPE ADHERENTE SUR SUPPORT HYDRAULIQUE
 - POSE SUR CHAPE DESOLIDARISEE SUR SUPPORT HYDRAULIQUE
 - POSE SUR CHAPE FLOTTANTE SUR SUPPORT HYDRAULIQUE</v>
      </c>
      <c r="AK14" s="2" t="str">
        <f>IF(AND(RECH_ISOLANT=TRUE,ISOLANT_VISE=LISTES!$C$2,REFERENCEMENT_ACCESSOIRES[[#This Row],[ISOLANT SOUS CHAPE VISE]]&lt;&gt;""),"OUI","NON")</f>
        <v>NON</v>
      </c>
      <c r="AL14" s="2" t="str">
        <f>IF(REFERENCEMENT_ACCESSOIRES[[#This Row],[ISOLANT SOUS CHAPE VISE2]]="OUI",REFERENCEMENT_ACCESSOIRES[[#This Row],[ISOLANT SOUS CHAPE VISE]],"")</f>
        <v/>
      </c>
      <c r="AM14" s="2" t="str">
        <f>IF(AND(RECH_ISOLANT=TRUE,ISOLANT_VISE=LISTES!$C$3,REFERENCEMENT_ACCESSOIRES[[#This Row],[SCAM VISE]]&lt;&gt;""),"OUI","NON")</f>
        <v>NON</v>
      </c>
      <c r="AN14" s="2" t="str">
        <f>IF(REFERENCEMENT_ACCESSOIRES[[#This Row],[SCAM VISE2]]="OUI",REFERENCEMENT_ACCESSOIRES[[#This Row],[SCAM VISE]],"")</f>
        <v/>
      </c>
      <c r="AO14" s="2" t="str">
        <f>IF(AND(RECH_ISOLANT=TRUE,ISOLANT_VISE=LISTES!$C$4,OR(REFERENCEMENT_ACCESSOIRES[[#This Row],[ISOLANT SOUS CHAPE VISE]]&lt;&gt;"",REFERENCEMENT_ACCESSOIRES[[#This Row],[SCAM VISE]]&lt;&gt;"")),"OUI","NON")</f>
        <v>NON</v>
      </c>
      <c r="AP14" s="2" t="str">
        <f>IF(LEFT((CONCATENATE(IF(REFERENCEMENT_ACCESSOIRES[[#This Row],[ISOLANT SOUS CHAPE VISE]]&lt;&gt;"",CHAR(10)&amp;REFERENCEMENT_ACCESSOIRES[[#This Row],[ISOLANT SOUS CHAPE VISE]],""),IF(REFERENCEMENT_ACCESSOIRES[[#This Row],[SCAM VISE]]&lt;&gt;"",CHAR(10)&amp;REFERENCEMENT_ACCESSOIRES[[#This Row],[SCAM VISE]],""))),1)=CHAR(10),RIGHT((CONCATENATE(IF(REFERENCEMENT_ACCESSOIRES[[#This Row],[ISOLANT SOUS CHAPE VISE]]&lt;&gt;"",CHAR(10)&amp;REFERENCEMENT_ACCESSOIRES[[#This Row],[ISOLANT SOUS CHAPE VISE]],""),IF(REFERENCEMENT_ACCESSOIRES[[#This Row],[SCAM VISE]]&lt;&gt;"",CHAR(10)&amp;REFERENCEMENT_ACCESSOIRES[[#This Row],[SCAM VISE]],""))),LEN(CONCATENATE(IF(REFERENCEMENT_ACCESSOIRES[[#This Row],[ISOLANT SOUS CHAPE VISE]]&lt;&gt;"",CHAR(10)&amp;REFERENCEMENT_ACCESSOIRES[[#This Row],[ISOLANT SOUS CHAPE VISE]],""),IF(REFERENCEMENT_ACCESSOIRES[[#This Row],[SCAM VISE]]&lt;&gt;"",CHAR(10)&amp;REFERENCEMENT_ACCESSOIRES[[#This Row],[SCAM VISE]],"")))-1),"")</f>
        <v>Isolant thermique bénéficiant de la certification ACERMI conforme au DTU 52.10,  complété par les dispositions de l'AT
Sous-couche acoustique mince conforme au DTU 52.10, complété par les dispositions de l'AT</v>
      </c>
      <c r="AQ14" s="2" t="str">
        <f>IF(RECH_ISOLANT=TRUE,IF(ISOLANT_VISE=LISTES!$C$2,REFERENCEMENT_ACCESSOIRES[[#This Row],[TYPE ISOLANT SOUS CHAPE VISE]],IF(ISOLANT_VISE=LISTES!$C$3,REFERENCEMENT_ACCESSOIRES[[#This Row],[TYPE SCAM]],IF(ISOLANT_VISE=LISTES!$C$4,REFERENCEMENT_ACCESSOIRES[[#This Row],[TYPE ISOLANT + SCAM VISE]],""))),IF(RECH_ISOLANT=FALSE,REFERENCEMENT_ACCESSOIRES[[#This Row],[TYPE ISOLANT + SCAM VISE]]))</f>
        <v>Isolant thermique bénéficiant de la certification ACERMI conforme au DTU 52.10,  complété par les dispositions de l'AT
Sous-couche acoustique mince conforme au DTU 52.10, complété par les dispositions de l'AT</v>
      </c>
      <c r="AR14" s="2" t="str">
        <f>IF(AND(RECH_CHAPE=TRUE,REFERENCEMENT_ACCESSOIRES[[#This Row],[POSE SUR CHAPE DESOLIDARISEE SUR SUPPORT BOIS DTU 51.3]]="OUI"),"OUI",
IF(AND(RECH_CHAPE=TRUE,REFERENCEMENT_ACCESSOIRES[[#This Row],[POSE SUR CHAPE FLOTTANTE SUR SUPPORT BOIS DTU 51.3]]="OUI"),"OUI",""))</f>
        <v/>
      </c>
      <c r="AS14" s="2" t="str">
        <f>IF(AND(RECH_CHAPE=TRUE,REFERENCEMENT_ACCESSOIRES[[#This Row],[POSE SUR CHAPE DESOLIDARISEE SUR SUPPORT CLT ET/OU AUTRES PROCEDES SOUS ATex / AT / DTA]]="OUI"),"OUI",
IF(AND(RECH_CHAPE=TRUE,REFERENCEMENT_ACCESSOIRES[[#This Row],[POSE SUR CHAPE FLOTTANTE SUR SUPPORT CLT ET/OU AUTRES PROCEDES SOUS ATex / AT / DTA]]="OUI"),"OUI",""))</f>
        <v/>
      </c>
      <c r="AT14" s="2" t="str">
        <f>IF(AND(RECH_CHAPE=TRUE,REFERENCEMENT_ACCESSOIRES[[#This Row],[POSE SUR CHAPE DESOLIDARISEE SUR SUPPORT HYDRAULIQUE]]="OUI"),"OUI",
IF(AND(RECH_CHAPE=TRUE,REFERENCEMENT_ACCESSOIRES[[#This Row],[POSE SUR CHAPE FLOTTANTE SUR SUPPORT HYDRAULIQUE]]="OUI"),"OUI",""))</f>
        <v/>
      </c>
      <c r="AU14" s="68">
        <f ca="1">REFERENCEMENT_ACCESSOIRES[[#This Row],[VALIDITE]]</f>
        <v>1</v>
      </c>
      <c r="AV14" s="2">
        <f>IF(AND(RECH_SUPPORT=TRUE,REFERENCEMENT_ACCESSOIRES[[#This Row],[SUPPORT BOIS DTU 51.3 VISE]]="OUI",SUP_VISE=LISTES!$A$2),1,IF(AND(RECH_SUPPORT=TRUE,REFERENCEMENT_ACCESSOIRES[[#This Row],[SUPPORT CLT VISE]]="OUI",SUP_VISE=LISTES!$A$3),1,IF(RECH_SUPPORT=FALSE,1,"")))</f>
        <v>1</v>
      </c>
      <c r="AW14" s="2">
        <f>IF(AND(RECH_CLOISON=TRUE,REFERENCEMENT_ACCESSOIRES[[#This Row],[CLOISONNE]]="OUI",DOUCHE_VISE=LISTES!$E$2),1,IF(AND(RECH_CLOISON=TRUE,REFERENCEMENT_ACCESSOIRES[[#This Row],[OUVERT]]="OUI",DOUCHE_VISE=LISTES!$E$3),1,IF(RECH_CLOISON=FALSE,1,"")))</f>
        <v>1</v>
      </c>
      <c r="AX14" s="2">
        <f>IF(AND(RECH_ISOLANT=TRUE,REFERENCEMENT_ACCESSOIRES[[#This Row],[ISOLANT SOUS CHAPE VISE2]]="OUI"),1,IF(AND(RECH_ISOLANT=TRUE,REFERENCEMENT_ACCESSOIRES[[#This Row],[SCAM VISE2]]="OUI"),1,IF(AND(RECH_ISOLANT=TRUE,REFERENCEMENT_ACCESSOIRES[[#This Row],[ISOLANT + SCAM VISE]]="OUI"),1,IF(RECH_ISOLANT=FALSE,1,""))))</f>
        <v>1</v>
      </c>
      <c r="AY14" s="2">
        <f>IF(AND(RECH_CHAPE=TRUE,REFERENCEMENT_ACCESSOIRES[[#This Row],[DALLE SUR SUPPORT BOIS DTU 51.3 VISE]]="OUI",SUP_VISE=LISTES!$A$2),1,IF(AND(RECH_CHAPE=TRUE,REFERENCEMENT_ACCESSOIRES[[#This Row],[DALLE SUR SUPPORT CLT VISE]]="OUI",SUP_VISE=LISTES!$A$3),1,IF(RECH_CHAPE=FALSE,1,IF(RECH_CHAPE=TRUE,1,""))))</f>
        <v>1</v>
      </c>
      <c r="AZ14" s="29">
        <f ca="1">IF(REFERENCEMENT_ACCESSOIRES[[#This Row],[Eligibilité procédé]]&lt;&gt;0,COUNTIF(REFERENCEMENT_ACCESSOIRES[Eligibilité procédé],"&lt;="&amp;REFERENCEMENT_ACCESSOIRES[[#This Row],[Eligibilité procédé]])-COUNTIF(REFERENCEMENT_ACCESSOIRES[Eligibilité procédé],"=0"),ROWS(REFERENCEMENT_ACCESSOIRES[Ordre]))</f>
        <v>10</v>
      </c>
      <c r="BA14" s="2">
        <f ca="1">IF(COUNTIF((REFERENCEMENT_ACCESSOIRES[[#This Row],[Validité]:[CHAPE VISEE2]]),"&lt;&gt;"&amp;"")=SUM(REFERENCEMENT_ACCESSOIRES[[#This Row],[Validité]:[CHAPE VISEE2]]),ROW(REFERENCEMENT_ACCESSOIRES[[#This Row],[Ordre]]),"")</f>
        <v>14</v>
      </c>
      <c r="BB14" s="2"/>
    </row>
    <row r="15" spans="1:54" ht="115.9" customHeight="1" x14ac:dyDescent="0.25">
      <c r="A15" s="8">
        <v>46062</v>
      </c>
      <c r="B15" s="11" t="s">
        <v>174</v>
      </c>
      <c r="C15" s="6" t="s">
        <v>42</v>
      </c>
      <c r="D15" s="2" t="s">
        <v>210</v>
      </c>
      <c r="E15" s="2" t="s">
        <v>3</v>
      </c>
      <c r="F15" s="2" t="s">
        <v>3</v>
      </c>
      <c r="G15" s="2" t="s">
        <v>4</v>
      </c>
      <c r="H15" s="2" t="s">
        <v>4</v>
      </c>
      <c r="I15" s="2" t="s">
        <v>4</v>
      </c>
      <c r="J15" s="2" t="s">
        <v>4</v>
      </c>
      <c r="K15" s="2" t="s">
        <v>4</v>
      </c>
      <c r="L15" s="2" t="s">
        <v>4</v>
      </c>
      <c r="M15" s="2" t="s">
        <v>4</v>
      </c>
      <c r="N15" s="2" t="s">
        <v>4</v>
      </c>
      <c r="O15" s="2" t="s">
        <v>4</v>
      </c>
      <c r="P15" s="2" t="s">
        <v>4</v>
      </c>
      <c r="Q15" s="2" t="s">
        <v>4</v>
      </c>
      <c r="R15" s="2" t="s">
        <v>3</v>
      </c>
      <c r="S15" s="49">
        <v>1</v>
      </c>
      <c r="T15" s="2" t="s">
        <v>134</v>
      </c>
      <c r="U15" s="26" t="s">
        <v>75</v>
      </c>
      <c r="V15" s="26" t="s">
        <v>76</v>
      </c>
      <c r="W15" s="26" t="s">
        <v>78</v>
      </c>
      <c r="X15" s="26" t="s">
        <v>80</v>
      </c>
      <c r="Y15" s="26" t="s">
        <v>81</v>
      </c>
      <c r="Z15" s="5" t="s">
        <v>16</v>
      </c>
      <c r="AA15" s="7" t="s">
        <v>211</v>
      </c>
      <c r="AB15" s="7">
        <v>47069</v>
      </c>
      <c r="AC15" s="4">
        <f ca="1">IFERROR(IF(DAYS360(TODAY(),REFERENCEMENT_ACCESSOIRES[[#This Row],[AVIS LIMITE AU]],TRUE)&gt;=0,1,0),"")</f>
        <v>1</v>
      </c>
      <c r="AD15" s="2" t="s">
        <v>102</v>
      </c>
      <c r="AE15" s="20" t="str">
        <f ca="1">IF(REFERENCEMENT_ACCESSOIRES[[#This Row],[ -&gt; AT/DTA : Sur liste verte C2p (OUI/NON à date de référencement)
-&gt; ATex (Avis favorable / Avis défavorable)
-&gt; Autre : SO]]&lt;&gt;"",IF(AND(OR(REFERENCEMENT_ACCESSOIRES[[#This Row],[ -&gt; AT/DTA : Sur liste verte C2p (OUI/NON à date de référencement)
-&gt; ATex (Avis favorable / Avis défavorable)
-&gt; Autre : SO]]="OUI",REFERENCEMENT_ACCESSOIRES[[#This Row],[ -&gt; AT/DTA : Sur liste verte C2p (OUI/NON à date de référencement)
-&gt; ATex (Avis favorable / Avis défavorable)
-&gt; Autre : SO]]="OUI AVEC UN SUIVI DU RETOUR D'EXPERIENCE",REFERENCEMENT_ACCESSOIRES[[#This Row],[ -&gt; AT/DTA : Sur liste verte C2p (OUI/NON à date de référencement)
-&gt; ATex (Avis favorable / Avis défavorable)
-&gt; Autre : SO]]="FAVORABLE",REFERENCEMENT_ACCESSOIRES[[#This Row],[ -&gt; AT/DTA : Sur liste verte C2p (OUI/NON à date de référencement)
-&gt; ATex (Avis favorable / Avis défavorable)
-&gt; Autre : SO]]="SO
(DTU)"),REFERENCEMENT_ACCESSOIRES[[#This Row],[VALIDITE]]=1),"TC",IF(REFERENCEMENT_ACCESSOIRES[[#This Row],[VALIDITE]]=0,"TNC"&amp;CHAR(10)&amp;"(L'évaluation technique n'est plus valide)",IF(REFERENCEMENT_ACCESSOIRES[[#This Row],[ -&gt; AT/DTA : Sur liste verte C2p (OUI/NON à date de référencement)
-&gt; ATex (Avis favorable / Avis défavorable)
-&gt; Autre : SO]]="NON (EVALUATION RECENTE)","TNC"&amp;CHAR(10)&amp;"(N'est pas sur liste verte de la C2p à date de référencement / EVALUATION RECENTE)","TNC"&amp;CHAR(10)&amp;"(N'est pas sur liste verte de la C2p à date du référencement)"))))</f>
        <v>TC</v>
      </c>
      <c r="AF15" s="2" t="str">
        <f>IF(AND(RECH_SUPPORT=TRUE,RECH_ISOLANT=TRUE,RECH_CHAPE=TRUE,REFERENCEMENT_ACCESSOIRES[[#This Row],[POSE SUR CHAPE FLOTTANTE SUR SUPPORT BOIS DTU 51.3]]="OUI",SUP_VISE=LISTES!$A$2),"OUI",IF(AND(RECH_SUPPORT=TRUE,RECH_ISOLANT=FALSE,RECH_CHAPE=TRUE,REFERENCEMENT_ACCESSOIRES[[#This Row],[POSE SUR CHAPE DESOLIDARISEE SUR SUPPORT BOIS DTU 51.3]]="OUI",SUP_VISE=LISTES!$A$2),"OUI",IF(AND(RECH_SUPPORT=TRUE,RECH_ISOLANT=FALSE,RECH_CHAPE=FALSE,REFERENCEMENT_ACCESSOIRES[[#This Row],[POSE DIRECTE SUR SUPPORT BOIS DTU 51.3 (en pose désolidarisé)]]="OUI",SUP_VISE=LISTES!$A$2),"OUI","NON")))</f>
        <v>NON</v>
      </c>
      <c r="AG15" s="2" t="str">
        <f>IF(AND(RECH_SUPPORT=TRUE,REFERENCEMENT_ACCESSOIRES[[#This Row],[POSE SUR CHAPE FLOTTANTE SUR SUPPORT CLT ET/OU AUTRES PROCEDES SOUS ATex / AT / DTA]]="OUI",SUP_VISE=LISTES!$A$3),"OUI",IF(AND(RECH_SUPPORT=TRUE,REFERENCEMENT_ACCESSOIRES[[#This Row],[POSE SUR CHAPE DESOLIDARISEE SUR SUPPORT CLT ET/OU AUTRES PROCEDES SOUS ATex / AT / DTA]]="OUI",SUP_VISE=LISTES!$A$3),"OUI",IF(AND(RECH_SUPPORT=TRUE,REFERENCEMENT_ACCESSOIRES[[#This Row],[POSE DIRECTE SUR SUPPORT CLT ET/OU AUTRES PROCEDES SOUS ATex / AT / DTA (en pose désolidarisé)]]="OUI",SUP_VISE=LISTES!$A$3),"OUI",IF(OR(REFERENCEMENT_ACCESSOIRES[[#This Row],[POSE DIRECTE SUR SUPPORT CLT ET/OU AUTRES PROCEDES SOUS ATex / AT / DTA (en pose désolidarisé)]]="OUI",REFERENCEMENT_ACCESSOIRES[[#This Row],[POSE SUR CHAPE DESOLIDARISEE SUR SUPPORT CLT ET/OU AUTRES PROCEDES SOUS ATex / AT / DTA]]="OUI",REFERENCEMENT_ACCESSOIRES[[#This Row],[POSE SUR CHAPE FLOTTANTE SUR SUPPORT CLT ET/OU AUTRES PROCEDES SOUS ATex / AT / DTA]]="OUI"),"OUI","NON"))))</f>
        <v>OUI</v>
      </c>
      <c r="AI15" s="2" t="str">
        <f>CONCATENATE(
IF(MID(REFERENCEMENT_ACCESSOIRES[[#This Row],[POSE DESOLIDARISEE SUR SUPPORT HYDRAULIQUE]],1,3)="OUI",CHAR(10)&amp;" - "&amp;REFERENCEMENT_ACCESSOIRES[[#Headers],[POSE DESOLIDARISEE SUR SUPPORT HYDRAULIQUE]],""),
IF(MID(REFERENCEMENT_ACCESSOIRES[[#This Row],[POSE FLOTTANTE SUR SUPPORT HYDRAULIQUE]],1,3)="OUI",CHAR(10)&amp;" - "&amp;REFERENCEMENT_ACCESSOIRES[[#Headers],[POSE FLOTTANTE SUR SUPPORT HYDRAULIQUE]],""),
IF(MID(REFERENCEMENT_ACCESSOIRES[[#This Row],[POSE SUR CHAPE ADHERENTE SUR SUPPORT HYDRAULIQUE]],1,3)="OUI",CHAR(10)&amp;" - "&amp;REFERENCEMENT_ACCESSOIRES[[#Headers],[POSE SUR CHAPE ADHERENTE SUR SUPPORT HYDRAULIQUE]],""),
IF(MID(REFERENCEMENT_ACCESSOIRES[[#This Row],[POSE SUR MORTIER ADHERENT SUR SUPPORT HYDRAULIQUE]],1,3)="OUI",CHAR(10)&amp;" - "&amp;REFERENCEMENT_ACCESSOIRES[[#Headers],[POSE SUR MORTIER ADHERENT SUR SUPPORT HYDRAULIQUE]],""),
IF(MID(REFERENCEMENT_ACCESSOIRES[[#This Row],[POSE SUR CHAPE DESOLIDARISEE SUR SUPPORT HYDRAULIQUE]],1,3)="OUI",CHAR(10)&amp;" - "&amp;REFERENCEMENT_ACCESSOIRES[[#Headers],[POSE SUR CHAPE DESOLIDARISEE SUR SUPPORT HYDRAULIQUE]],""),
IF(MID(REFERENCEMENT_ACCESSOIRES[[#This Row],[POSE SUR CHAPE FLOTTANTE SUR SUPPORT HYDRAULIQUE]],1,3)="OUI",CHAR(10)&amp;" - "&amp;REFERENCEMENT_ACCESSOIRES[[#Headers],[POSE SUR CHAPE FLOTTANTE SUR SUPPORT HYDRAULIQUE]],""))</f>
        <v/>
      </c>
      <c r="AJ15" s="2" t="str">
        <f>IF(LEFT((CONCATENATE(REFERENCEMENT_ACCESSOIRES[[#This Row],[TYPE DE POSE sur support hydraulique]],
IF(MID(REFERENCEMENT_ACCESSOIRES[[#This Row],[POSE DIRECTE SUR SUPPORT BOIS DTU 51.3 (en pose désolidarisé)]],1,3)="OUI",CHAR(10)&amp;" - "&amp;REFERENCEMENT_ACCESSOIRES[[#Headers],[POSE DIRECTE SUR SUPPORT BOIS DTU 51.3 (en pose désolidarisé)]],""),
IF(MID(REFERENCEMENT_ACCESSOIRES[[#This Row],[POSE SUR CHAPE DESOLIDARISEE SUR SUPPORT BOIS DTU 51.3]],1,3)="OUI",CHAR(10)&amp;" - "&amp;REFERENCEMENT_ACCESSOIRES[[#Headers],[POSE SUR CHAPE DESOLIDARISEE SUR SUPPORT BOIS DTU 51.3]],""),
IF(MID(REFERENCEMENT_ACCESSOIRES[[#This Row],[POSE SUR CHAPE FLOTTANTE SUR SUPPORT BOIS DTU 51.3]],1,3)="OUI",CHAR(10)&amp;" - "&amp;REFERENCEMENT_ACCESSOIRES[[#Headers],[POSE SUR CHAPE FLOTTANTE SUR SUPPORT BOIS DTU 51.3]],""),
IF(MID(REFERENCEMENT_ACCESSOIRES[[#This Row],[POSE DIRECTE SUR SUPPORT CLT ET/OU AUTRES PROCEDES SOUS ATex / AT / DTA (en pose désolidarisé)]],1,3)="OUI",CHAR(10)&amp;" - "&amp;REFERENCEMENT_ACCESSOIRES[[#Headers],[POSE DIRECTE SUR SUPPORT CLT ET/OU AUTRES PROCEDES SOUS ATex / AT / DTA (en pose désolidarisé)]],""),
IF(MID(REFERENCEMENT_ACCESSOIRES[[#This Row],[POSE SUR CHAPE DESOLIDARISEE SUR SUPPORT CLT ET/OU AUTRES PROCEDES SOUS ATex / AT / DTA]],1,3)="OUI",CHAR(10)&amp;" - "&amp;REFERENCEMENT_ACCESSOIRES[[#Headers],[POSE SUR CHAPE DESOLIDARISEE SUR SUPPORT CLT ET/OU AUTRES PROCEDES SOUS ATex / AT / DTA]],""),
IF(MID(REFERENCEMENT_ACCESSOIRES[[#This Row],[POSE SUR CHAPE FLOTTANTE SUR SUPPORT CLT ET/OU AUTRES PROCEDES SOUS ATex / AT / DTA]],1,3)="OUI",CHAR(10)&amp;" - "&amp;REFERENCEMENT_ACCESSOIRES[[#Headers],[POSE SUR CHAPE FLOTTANTE SUR SUPPORT CLT ET/OU AUTRES PROCEDES SOUS ATex / AT / DTA]],""),
)),1)=CHAR(10),
RIGHT((CONCATENATE(REFERENCEMENT_ACCESSOIRES[[#This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
LEN((CONCATENATE(REFERENCEMENT_ACCESSOIRES[[#This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DTA]],""))))-1),"")</f>
        <v xml:space="preserve"> - POSE SUR CHAPE FLOTTANTE SUR SUPPORT CLT ET/OU AUTRES PROCEDES SOUS ATex / AT / DTA</v>
      </c>
      <c r="AK15" s="2" t="str">
        <f>IF(AND(RECH_ISOLANT=TRUE,ISOLANT_VISE=LISTES!$C$2,REFERENCEMENT_ACCESSOIRES[[#This Row],[ISOLANT SOUS CHAPE VISE]]&lt;&gt;""),"OUI","NON")</f>
        <v>NON</v>
      </c>
      <c r="AL15" s="2" t="str">
        <f>IF(REFERENCEMENT_ACCESSOIRES[[#This Row],[ISOLANT SOUS CHAPE VISE2]]="OUI",REFERENCEMENT_ACCESSOIRES[[#This Row],[ISOLANT SOUS CHAPE VISE]],"")</f>
        <v/>
      </c>
      <c r="AM15" s="2" t="str">
        <f>IF(AND(RECH_ISOLANT=TRUE,ISOLANT_VISE=LISTES!$C$3,REFERENCEMENT_ACCESSOIRES[[#This Row],[SCAM VISE]]&lt;&gt;""),"OUI","NON")</f>
        <v>NON</v>
      </c>
      <c r="AN15" s="2" t="str">
        <f>IF(REFERENCEMENT_ACCESSOIRES[[#This Row],[SCAM VISE2]]="OUI",REFERENCEMENT_ACCESSOIRES[[#This Row],[SCAM VISE]],"")</f>
        <v/>
      </c>
      <c r="AO15" s="2" t="str">
        <f>IF(AND(RECH_ISOLANT=TRUE,ISOLANT_VISE=LISTES!$C$4,OR(REFERENCEMENT_ACCESSOIRES[[#This Row],[ISOLANT SOUS CHAPE VISE]]&lt;&gt;"",REFERENCEMENT_ACCESSOIRES[[#This Row],[SCAM VISE]]&lt;&gt;"")),"OUI","NON")</f>
        <v>NON</v>
      </c>
      <c r="AP15" s="2" t="str">
        <f>IF(LEFT((CONCATENATE(IF(REFERENCEMENT_ACCESSOIRES[[#This Row],[ISOLANT SOUS CHAPE VISE]]&lt;&gt;"",CHAR(10)&amp;REFERENCEMENT_ACCESSOIRES[[#This Row],[ISOLANT SOUS CHAPE VISE]],""),IF(REFERENCEMENT_ACCESSOIRES[[#This Row],[SCAM VISE]]&lt;&gt;"",CHAR(10)&amp;REFERENCEMENT_ACCESSOIRES[[#This Row],[SCAM VISE]],""))),1)=CHAR(10),RIGHT((CONCATENATE(IF(REFERENCEMENT_ACCESSOIRES[[#This Row],[ISOLANT SOUS CHAPE VISE]]&lt;&gt;"",CHAR(10)&amp;REFERENCEMENT_ACCESSOIRES[[#This Row],[ISOLANT SOUS CHAPE VISE]],""),IF(REFERENCEMENT_ACCESSOIRES[[#This Row],[SCAM VISE]]&lt;&gt;"",CHAR(10)&amp;REFERENCEMENT_ACCESSOIRES[[#This Row],[SCAM VISE]],""))),LEN(CONCATENATE(IF(REFERENCEMENT_ACCESSOIRES[[#This Row],[ISOLANT SOUS CHAPE VISE]]&lt;&gt;"",CHAR(10)&amp;REFERENCEMENT_ACCESSOIRES[[#This Row],[ISOLANT SOUS CHAPE VISE]],""),IF(REFERENCEMENT_ACCESSOIRES[[#This Row],[SCAM VISE]]&lt;&gt;"",CHAR(10)&amp;REFERENCEMENT_ACCESSOIRES[[#This Row],[SCAM VISE]],"")))-1),"")</f>
        <v>Sous-couche acoustique Domisol LV15 ou Isosol, complété par les dispsotions de l'ATEx
Sous-couche acoustique mince conforme au DTU 52.10, complété par les dispsotions de l'ATEx</v>
      </c>
      <c r="AQ15" s="2" t="str">
        <f>IF(RECH_ISOLANT=TRUE,IF(ISOLANT_VISE=LISTES!$C$2,REFERENCEMENT_ACCESSOIRES[[#This Row],[TYPE ISOLANT SOUS CHAPE VISE]],IF(ISOLANT_VISE=LISTES!$C$3,REFERENCEMENT_ACCESSOIRES[[#This Row],[TYPE SCAM]],IF(ISOLANT_VISE=LISTES!$C$4,REFERENCEMENT_ACCESSOIRES[[#This Row],[TYPE ISOLANT + SCAM VISE]],""))),IF(RECH_ISOLANT=FALSE,REFERENCEMENT_ACCESSOIRES[[#This Row],[TYPE ISOLANT + SCAM VISE]]))</f>
        <v>Sous-couche acoustique Domisol LV15 ou Isosol, complété par les dispsotions de l'ATEx
Sous-couche acoustique mince conforme au DTU 52.10, complété par les dispsotions de l'ATEx</v>
      </c>
      <c r="AR15" s="2" t="str">
        <f>IF(AND(RECH_CHAPE=TRUE,REFERENCEMENT_ACCESSOIRES[[#This Row],[POSE SUR CHAPE DESOLIDARISEE SUR SUPPORT BOIS DTU 51.3]]="OUI"),"OUI",
IF(AND(RECH_CHAPE=TRUE,REFERENCEMENT_ACCESSOIRES[[#This Row],[POSE SUR CHAPE FLOTTANTE SUR SUPPORT BOIS DTU 51.3]]="OUI"),"OUI",""))</f>
        <v/>
      </c>
      <c r="AS15" s="2" t="str">
        <f>IF(AND(RECH_CHAPE=TRUE,REFERENCEMENT_ACCESSOIRES[[#This Row],[POSE SUR CHAPE DESOLIDARISEE SUR SUPPORT CLT ET/OU AUTRES PROCEDES SOUS ATex / AT / DTA]]="OUI"),"OUI",
IF(AND(RECH_CHAPE=TRUE,REFERENCEMENT_ACCESSOIRES[[#This Row],[POSE SUR CHAPE FLOTTANTE SUR SUPPORT CLT ET/OU AUTRES PROCEDES SOUS ATex / AT / DTA]]="OUI"),"OUI",""))</f>
        <v/>
      </c>
      <c r="AT15" s="2" t="str">
        <f>IF(AND(RECH_CHAPE=TRUE,REFERENCEMENT_ACCESSOIRES[[#This Row],[POSE SUR CHAPE DESOLIDARISEE SUR SUPPORT HYDRAULIQUE]]="OUI"),"OUI",
IF(AND(RECH_CHAPE=TRUE,REFERENCEMENT_ACCESSOIRES[[#This Row],[POSE SUR CHAPE FLOTTANTE SUR SUPPORT HYDRAULIQUE]]="OUI"),"OUI",""))</f>
        <v/>
      </c>
      <c r="AU15" s="68">
        <f ca="1">REFERENCEMENT_ACCESSOIRES[[#This Row],[VALIDITE]]</f>
        <v>1</v>
      </c>
      <c r="AV15" s="2">
        <f>IF(AND(RECH_SUPPORT=TRUE,REFERENCEMENT_ACCESSOIRES[[#This Row],[SUPPORT BOIS DTU 51.3 VISE]]="OUI",SUP_VISE=LISTES!$A$2),1,IF(AND(RECH_SUPPORT=TRUE,REFERENCEMENT_ACCESSOIRES[[#This Row],[SUPPORT CLT VISE]]="OUI",SUP_VISE=LISTES!$A$3),1,IF(RECH_SUPPORT=FALSE,1,"")))</f>
        <v>1</v>
      </c>
      <c r="AW15" s="2">
        <f>IF(AND(RECH_CLOISON=TRUE,REFERENCEMENT_ACCESSOIRES[[#This Row],[CLOISONNE]]="OUI",DOUCHE_VISE=LISTES!$E$2),1,IF(AND(RECH_CLOISON=TRUE,REFERENCEMENT_ACCESSOIRES[[#This Row],[OUVERT]]="OUI",DOUCHE_VISE=LISTES!$E$3),1,IF(RECH_CLOISON=FALSE,1,"")))</f>
        <v>1</v>
      </c>
      <c r="AX15" s="2">
        <f>IF(AND(RECH_ISOLANT=TRUE,REFERENCEMENT_ACCESSOIRES[[#This Row],[ISOLANT SOUS CHAPE VISE2]]="OUI"),1,IF(AND(RECH_ISOLANT=TRUE,REFERENCEMENT_ACCESSOIRES[[#This Row],[SCAM VISE2]]="OUI"),1,IF(AND(RECH_ISOLANT=TRUE,REFERENCEMENT_ACCESSOIRES[[#This Row],[ISOLANT + SCAM VISE]]="OUI"),1,IF(RECH_ISOLANT=FALSE,1,""))))</f>
        <v>1</v>
      </c>
      <c r="AY15" s="2">
        <f>IF(AND(RECH_CHAPE=TRUE,REFERENCEMENT_ACCESSOIRES[[#This Row],[DALLE SUR SUPPORT BOIS DTU 51.3 VISE]]="OUI",SUP_VISE=LISTES!$A$2),1,IF(AND(RECH_CHAPE=TRUE,REFERENCEMENT_ACCESSOIRES[[#This Row],[DALLE SUR SUPPORT CLT VISE]]="OUI",SUP_VISE=LISTES!$A$3),1,IF(RECH_CHAPE=FALSE,1,IF(RECH_CHAPE=TRUE,1,""))))</f>
        <v>1</v>
      </c>
      <c r="AZ15" s="2">
        <f ca="1">IF(REFERENCEMENT_ACCESSOIRES[[#This Row],[Eligibilité procédé]]&lt;&gt;0,COUNTIF(REFERENCEMENT_ACCESSOIRES[Eligibilité procédé],"&lt;="&amp;REFERENCEMENT_ACCESSOIRES[[#This Row],[Eligibilité procédé]])-COUNTIF(REFERENCEMENT_ACCESSOIRES[Eligibilité procédé],"=0"),ROWS(REFERENCEMENT_ACCESSOIRES[Ordre]))</f>
        <v>11</v>
      </c>
      <c r="BA15" s="2">
        <f ca="1">IF(COUNTIF((REFERENCEMENT_ACCESSOIRES[[#This Row],[Validité]:[CHAPE VISEE2]]),"&lt;&gt;"&amp;"")=SUM(REFERENCEMENT_ACCESSOIRES[[#This Row],[Validité]:[CHAPE VISEE2]]),ROW(REFERENCEMENT_ACCESSOIRES[[#This Row],[Ordre]]),"")</f>
        <v>15</v>
      </c>
      <c r="BB15" s="2"/>
    </row>
    <row r="16" spans="1:54" ht="115.9" customHeight="1" x14ac:dyDescent="0.25">
      <c r="A16" s="8">
        <v>45471</v>
      </c>
      <c r="B16" s="11" t="s">
        <v>185</v>
      </c>
      <c r="C16" s="5" t="s">
        <v>92</v>
      </c>
      <c r="D16" s="2" t="s">
        <v>180</v>
      </c>
      <c r="E16" s="2" t="s">
        <v>3</v>
      </c>
      <c r="F16" s="2" t="s">
        <v>4</v>
      </c>
      <c r="G16" s="2" t="s">
        <v>4</v>
      </c>
      <c r="H16" s="2" t="s">
        <v>4</v>
      </c>
      <c r="I16" s="2" t="s">
        <v>4</v>
      </c>
      <c r="J16" s="2" t="s">
        <v>3</v>
      </c>
      <c r="K16" s="2" t="s">
        <v>4</v>
      </c>
      <c r="L16" s="2" t="s">
        <v>4</v>
      </c>
      <c r="M16" s="2" t="s">
        <v>4</v>
      </c>
      <c r="N16" s="2" t="s">
        <v>4</v>
      </c>
      <c r="O16" s="2" t="s">
        <v>4</v>
      </c>
      <c r="P16" s="2" t="s">
        <v>4</v>
      </c>
      <c r="Q16" s="2" t="s">
        <v>4</v>
      </c>
      <c r="R16" s="2" t="s">
        <v>4</v>
      </c>
      <c r="S16" s="49">
        <v>0</v>
      </c>
      <c r="T16" s="26"/>
      <c r="U16" s="26" t="s">
        <v>205</v>
      </c>
      <c r="V16" s="26"/>
      <c r="W16" s="26" t="s">
        <v>206</v>
      </c>
      <c r="X16" s="26"/>
      <c r="Y16" s="28"/>
      <c r="Z16" s="5" t="s">
        <v>5</v>
      </c>
      <c r="AA16" s="7" t="s">
        <v>173</v>
      </c>
      <c r="AB16" s="7">
        <v>47149</v>
      </c>
      <c r="AC16" s="4">
        <f ca="1">IFERROR(IF(DAYS360(TODAY(),REFERENCEMENT_ACCESSOIRES[[#This Row],[AVIS LIMITE AU]],TRUE)&gt;=0,1,0),"")</f>
        <v>1</v>
      </c>
      <c r="AD16" s="2" t="s">
        <v>3</v>
      </c>
      <c r="AE16" s="20" t="str">
        <f ca="1">IF(REFERENCEMENT_ACCESSOIRES[[#This Row],[ -&gt; AT/DTA : Sur liste verte C2p (OUI/NON à date de référencement)
-&gt; ATex (Avis favorable / Avis défavorable)
-&gt; Autre : SO]]&lt;&gt;"",IF(AND(OR(REFERENCEMENT_ACCESSOIRES[[#This Row],[ -&gt; AT/DTA : Sur liste verte C2p (OUI/NON à date de référencement)
-&gt; ATex (Avis favorable / Avis défavorable)
-&gt; Autre : SO]]="OUI",REFERENCEMENT_ACCESSOIRES[[#This Row],[ -&gt; AT/DTA : Sur liste verte C2p (OUI/NON à date de référencement)
-&gt; ATex (Avis favorable / Avis défavorable)
-&gt; Autre : SO]]="OUI AVEC UN SUIVI DU RETOUR D'EXPERIENCE",REFERENCEMENT_ACCESSOIRES[[#This Row],[ -&gt; AT/DTA : Sur liste verte C2p (OUI/NON à date de référencement)
-&gt; ATex (Avis favorable / Avis défavorable)
-&gt; Autre : SO]]="FAVORABLE",REFERENCEMENT_ACCESSOIRES[[#This Row],[ -&gt; AT/DTA : Sur liste verte C2p (OUI/NON à date de référencement)
-&gt; ATex (Avis favorable / Avis défavorable)
-&gt; Autre : SO]]="SO
(DTU)"),REFERENCEMENT_ACCESSOIRES[[#This Row],[VALIDITE]]=1),"TC",IF(REFERENCEMENT_ACCESSOIRES[[#This Row],[VALIDITE]]=0,"TNC"&amp;CHAR(10)&amp;"(L'évaluation technique n'est plus valide)",IF(REFERENCEMENT_ACCESSOIRES[[#This Row],[ -&gt; AT/DTA : Sur liste verte C2p (OUI/NON à date de référencement)
-&gt; ATex (Avis favorable / Avis défavorable)
-&gt; Autre : SO]]="NON (EVALUATION RECENTE)","TNC"&amp;CHAR(10)&amp;"(N'est pas sur liste verte de la C2p à date de référencement / EVALUATION RECENTE)","TNC"&amp;CHAR(10)&amp;"(N'est pas sur liste verte de la C2p à date du référencement)"))))</f>
        <v>TC</v>
      </c>
      <c r="AF16" s="2" t="str">
        <f>IF(AND(RECH_SUPPORT=TRUE,RECH_ISOLANT=TRUE,RECH_CHAPE=TRUE,REFERENCEMENT_ACCESSOIRES[[#This Row],[POSE SUR CHAPE FLOTTANTE SUR SUPPORT BOIS DTU 51.3]]="OUI",SUP_VISE=LISTES!$A$2),"OUI",IF(AND(RECH_SUPPORT=TRUE,RECH_ISOLANT=FALSE,RECH_CHAPE=TRUE,REFERENCEMENT_ACCESSOIRES[[#This Row],[POSE SUR CHAPE DESOLIDARISEE SUR SUPPORT BOIS DTU 51.3]]="OUI",SUP_VISE=LISTES!$A$2),"OUI",IF(AND(RECH_SUPPORT=TRUE,RECH_ISOLANT=FALSE,RECH_CHAPE=FALSE,REFERENCEMENT_ACCESSOIRES[[#This Row],[POSE DIRECTE SUR SUPPORT BOIS DTU 51.3 (en pose désolidarisé)]]="OUI",SUP_VISE=LISTES!$A$2),"OUI","NON")))</f>
        <v>NON</v>
      </c>
      <c r="AG16" s="2" t="str">
        <f>IF(AND(RECH_SUPPORT=TRUE,REFERENCEMENT_ACCESSOIRES[[#This Row],[POSE SUR CHAPE FLOTTANTE SUR SUPPORT CLT ET/OU AUTRES PROCEDES SOUS ATex / AT / DTA]]="OUI",SUP_VISE=LISTES!$A$3),"OUI",IF(AND(RECH_SUPPORT=TRUE,REFERENCEMENT_ACCESSOIRES[[#This Row],[POSE SUR CHAPE DESOLIDARISEE SUR SUPPORT CLT ET/OU AUTRES PROCEDES SOUS ATex / AT / DTA]]="OUI",SUP_VISE=LISTES!$A$3),"OUI",IF(AND(RECH_SUPPORT=TRUE,REFERENCEMENT_ACCESSOIRES[[#This Row],[POSE DIRECTE SUR SUPPORT CLT ET/OU AUTRES PROCEDES SOUS ATex / AT / DTA (en pose désolidarisé)]]="OUI",SUP_VISE=LISTES!$A$3),"OUI",IF(OR(REFERENCEMENT_ACCESSOIRES[[#This Row],[POSE DIRECTE SUR SUPPORT CLT ET/OU AUTRES PROCEDES SOUS ATex / AT / DTA (en pose désolidarisé)]]="OUI",REFERENCEMENT_ACCESSOIRES[[#This Row],[POSE SUR CHAPE DESOLIDARISEE SUR SUPPORT CLT ET/OU AUTRES PROCEDES SOUS ATex / AT / DTA]]="OUI",REFERENCEMENT_ACCESSOIRES[[#This Row],[POSE SUR CHAPE FLOTTANTE SUR SUPPORT CLT ET/OU AUTRES PROCEDES SOUS ATex / AT / DTA]]="OUI"),"OUI","NON"))))</f>
        <v>NON</v>
      </c>
      <c r="AI16" s="2" t="str">
        <f>CONCATENATE(
IF(MID(REFERENCEMENT_ACCESSOIRES[[#This Row],[POSE DESOLIDARISEE SUR SUPPORT HYDRAULIQUE]],1,3)="OUI",CHAR(10)&amp;" - "&amp;REFERENCEMENT_ACCESSOIRES[[#Headers],[POSE DESOLIDARISEE SUR SUPPORT HYDRAULIQUE]],""),
IF(MID(REFERENCEMENT_ACCESSOIRES[[#This Row],[POSE FLOTTANTE SUR SUPPORT HYDRAULIQUE]],1,3)="OUI",CHAR(10)&amp;" - "&amp;REFERENCEMENT_ACCESSOIRES[[#Headers],[POSE FLOTTANTE SUR SUPPORT HYDRAULIQUE]],""),
IF(MID(REFERENCEMENT_ACCESSOIRES[[#This Row],[POSE SUR CHAPE ADHERENTE SUR SUPPORT HYDRAULIQUE]],1,3)="OUI",CHAR(10)&amp;" - "&amp;REFERENCEMENT_ACCESSOIRES[[#Headers],[POSE SUR CHAPE ADHERENTE SUR SUPPORT HYDRAULIQUE]],""),
IF(MID(REFERENCEMENT_ACCESSOIRES[[#This Row],[POSE SUR MORTIER ADHERENT SUR SUPPORT HYDRAULIQUE]],1,3)="OUI",CHAR(10)&amp;" - "&amp;REFERENCEMENT_ACCESSOIRES[[#Headers],[POSE SUR MORTIER ADHERENT SUR SUPPORT HYDRAULIQUE]],""),
IF(MID(REFERENCEMENT_ACCESSOIRES[[#This Row],[POSE SUR CHAPE DESOLIDARISEE SUR SUPPORT HYDRAULIQUE]],1,3)="OUI",CHAR(10)&amp;" - "&amp;REFERENCEMENT_ACCESSOIRES[[#Headers],[POSE SUR CHAPE DESOLIDARISEE SUR SUPPORT HYDRAULIQUE]],""),
IF(MID(REFERENCEMENT_ACCESSOIRES[[#This Row],[POSE SUR CHAPE FLOTTANTE SUR SUPPORT HYDRAULIQUE]],1,3)="OUI",CHAR(10)&amp;" - "&amp;REFERENCEMENT_ACCESSOIRES[[#Headers],[POSE SUR CHAPE FLOTTANTE SUR SUPPORT HYDRAULIQUE]],""))</f>
        <v xml:space="preserve">
 - POSE SUR MORTIER ADHERENT SUR SUPPORT HYDRAULIQUE</v>
      </c>
      <c r="AJ16" s="2" t="str">
        <f>IF(LEFT((CONCATENATE(REFERENCEMENT_ACCESSOIRES[[#This Row],[TYPE DE POSE sur support hydraulique]],
IF(MID(REFERENCEMENT_ACCESSOIRES[[#This Row],[POSE DIRECTE SUR SUPPORT BOIS DTU 51.3 (en pose désolidarisé)]],1,3)="OUI",CHAR(10)&amp;" - "&amp;REFERENCEMENT_ACCESSOIRES[[#Headers],[POSE DIRECTE SUR SUPPORT BOIS DTU 51.3 (en pose désolidarisé)]],""),
IF(MID(REFERENCEMENT_ACCESSOIRES[[#This Row],[POSE SUR CHAPE DESOLIDARISEE SUR SUPPORT BOIS DTU 51.3]],1,3)="OUI",CHAR(10)&amp;" - "&amp;REFERENCEMENT_ACCESSOIRES[[#Headers],[POSE SUR CHAPE DESOLIDARISEE SUR SUPPORT BOIS DTU 51.3]],""),
IF(MID(REFERENCEMENT_ACCESSOIRES[[#This Row],[POSE SUR CHAPE FLOTTANTE SUR SUPPORT BOIS DTU 51.3]],1,3)="OUI",CHAR(10)&amp;" - "&amp;REFERENCEMENT_ACCESSOIRES[[#Headers],[POSE SUR CHAPE FLOTTANTE SUR SUPPORT BOIS DTU 51.3]],""),
IF(MID(REFERENCEMENT_ACCESSOIRES[[#This Row],[POSE DIRECTE SUR SUPPORT CLT ET/OU AUTRES PROCEDES SOUS ATex / AT / DTA (en pose désolidarisé)]],1,3)="OUI",CHAR(10)&amp;" - "&amp;REFERENCEMENT_ACCESSOIRES[[#Headers],[POSE DIRECTE SUR SUPPORT CLT ET/OU AUTRES PROCEDES SOUS ATex / AT / DTA (en pose désolidarisé)]],""),
IF(MID(REFERENCEMENT_ACCESSOIRES[[#This Row],[POSE SUR CHAPE DESOLIDARISEE SUR SUPPORT CLT ET/OU AUTRES PROCEDES SOUS ATex / AT / DTA]],1,3)="OUI",CHAR(10)&amp;" - "&amp;REFERENCEMENT_ACCESSOIRES[[#Headers],[POSE SUR CHAPE DESOLIDARISEE SUR SUPPORT CLT ET/OU AUTRES PROCEDES SOUS ATex / AT / DTA]],""),
IF(MID(REFERENCEMENT_ACCESSOIRES[[#This Row],[POSE SUR CHAPE FLOTTANTE SUR SUPPORT CLT ET/OU AUTRES PROCEDES SOUS ATex / AT / DTA]],1,3)="OUI",CHAR(10)&amp;" - "&amp;REFERENCEMENT_ACCESSOIRES[[#Headers],[POSE SUR CHAPE FLOTTANTE SUR SUPPORT CLT ET/OU AUTRES PROCEDES SOUS ATex / AT / DTA]],""),
)),1)=CHAR(10),
RIGHT((CONCATENATE(REFERENCEMENT_ACCESSOIRES[[#This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
LEN((CONCATENATE(REFERENCEMENT_ACCESSOIRES[[#This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DTA]],""))))-1),"")</f>
        <v xml:space="preserve"> - POSE SUR MORTIER ADHERENT SUR SUPPORT HYDRAULIQUE</v>
      </c>
      <c r="AK16" s="2" t="str">
        <f>IF(AND(RECH_ISOLANT=TRUE,ISOLANT_VISE=LISTES!$C$2,REFERENCEMENT_ACCESSOIRES[[#This Row],[ISOLANT SOUS CHAPE VISE]]&lt;&gt;""),"OUI","NON")</f>
        <v>NON</v>
      </c>
      <c r="AL16" s="2" t="str">
        <f>IF(REFERENCEMENT_ACCESSOIRES[[#This Row],[ISOLANT SOUS CHAPE VISE2]]="OUI",REFERENCEMENT_ACCESSOIRES[[#This Row],[ISOLANT SOUS CHAPE VISE]],"")</f>
        <v/>
      </c>
      <c r="AM16" s="2" t="str">
        <f>IF(AND(RECH_ISOLANT=TRUE,ISOLANT_VISE=LISTES!$C$3,REFERENCEMENT_ACCESSOIRES[[#This Row],[SCAM VISE]]&lt;&gt;""),"OUI","NON")</f>
        <v>NON</v>
      </c>
      <c r="AN16" s="2" t="str">
        <f>IF(REFERENCEMENT_ACCESSOIRES[[#This Row],[SCAM VISE2]]="OUI",REFERENCEMENT_ACCESSOIRES[[#This Row],[SCAM VISE]],"")</f>
        <v/>
      </c>
      <c r="AO16" s="2" t="str">
        <f>IF(AND(RECH_ISOLANT=TRUE,ISOLANT_VISE=LISTES!$C$4,OR(REFERENCEMENT_ACCESSOIRES[[#This Row],[ISOLANT SOUS CHAPE VISE]]&lt;&gt;"",REFERENCEMENT_ACCESSOIRES[[#This Row],[SCAM VISE]]&lt;&gt;"")),"OUI","NON")</f>
        <v>NON</v>
      </c>
      <c r="AP16" s="2" t="str">
        <f>IF(LEFT((CONCATENATE(IF(REFERENCEMENT_ACCESSOIRES[[#This Row],[ISOLANT SOUS CHAPE VISE]]&lt;&gt;"",CHAR(10)&amp;REFERENCEMENT_ACCESSOIRES[[#This Row],[ISOLANT SOUS CHAPE VISE]],""),IF(REFERENCEMENT_ACCESSOIRES[[#This Row],[SCAM VISE]]&lt;&gt;"",CHAR(10)&amp;REFERENCEMENT_ACCESSOIRES[[#This Row],[SCAM VISE]],""))),1)=CHAR(10),RIGHT((CONCATENATE(IF(REFERENCEMENT_ACCESSOIRES[[#This Row],[ISOLANT SOUS CHAPE VISE]]&lt;&gt;"",CHAR(10)&amp;REFERENCEMENT_ACCESSOIRES[[#This Row],[ISOLANT SOUS CHAPE VISE]],""),IF(REFERENCEMENT_ACCESSOIRES[[#This Row],[SCAM VISE]]&lt;&gt;"",CHAR(10)&amp;REFERENCEMENT_ACCESSOIRES[[#This Row],[SCAM VISE]],""))),LEN(CONCATENATE(IF(REFERENCEMENT_ACCESSOIRES[[#This Row],[ISOLANT SOUS CHAPE VISE]]&lt;&gt;"",CHAR(10)&amp;REFERENCEMENT_ACCESSOIRES[[#This Row],[ISOLANT SOUS CHAPE VISE]],""),IF(REFERENCEMENT_ACCESSOIRES[[#This Row],[SCAM VISE]]&lt;&gt;"",CHAR(10)&amp;REFERENCEMENT_ACCESSOIRES[[#This Row],[SCAM VISE]],"")))-1),"")</f>
        <v/>
      </c>
      <c r="AQ16" s="2" t="str">
        <f>IF(RECH_ISOLANT=TRUE,IF(ISOLANT_VISE=LISTES!$C$2,REFERENCEMENT_ACCESSOIRES[[#This Row],[TYPE ISOLANT SOUS CHAPE VISE]],IF(ISOLANT_VISE=LISTES!$C$3,REFERENCEMENT_ACCESSOIRES[[#This Row],[TYPE SCAM]],IF(ISOLANT_VISE=LISTES!$C$4,REFERENCEMENT_ACCESSOIRES[[#This Row],[TYPE ISOLANT + SCAM VISE]],""))),IF(RECH_ISOLANT=FALSE,REFERENCEMENT_ACCESSOIRES[[#This Row],[TYPE ISOLANT + SCAM VISE]]))</f>
        <v/>
      </c>
      <c r="AR16" s="2" t="str">
        <f>IF(AND(RECH_CHAPE=TRUE,REFERENCEMENT_ACCESSOIRES[[#This Row],[POSE SUR CHAPE DESOLIDARISEE SUR SUPPORT BOIS DTU 51.3]]="OUI"),"OUI",
IF(AND(RECH_CHAPE=TRUE,REFERENCEMENT_ACCESSOIRES[[#This Row],[POSE SUR CHAPE FLOTTANTE SUR SUPPORT BOIS DTU 51.3]]="OUI"),"OUI",""))</f>
        <v/>
      </c>
      <c r="AS16" s="2" t="str">
        <f>IF(AND(RECH_CHAPE=TRUE,REFERENCEMENT_ACCESSOIRES[[#This Row],[POSE SUR CHAPE DESOLIDARISEE SUR SUPPORT CLT ET/OU AUTRES PROCEDES SOUS ATex / AT / DTA]]="OUI"),"OUI",
IF(AND(RECH_CHAPE=TRUE,REFERENCEMENT_ACCESSOIRES[[#This Row],[POSE SUR CHAPE FLOTTANTE SUR SUPPORT CLT ET/OU AUTRES PROCEDES SOUS ATex / AT / DTA]]="OUI"),"OUI",""))</f>
        <v/>
      </c>
      <c r="AT16" s="2" t="str">
        <f>IF(AND(RECH_CHAPE=TRUE,REFERENCEMENT_ACCESSOIRES[[#This Row],[POSE SUR CHAPE DESOLIDARISEE SUR SUPPORT HYDRAULIQUE]]="OUI"),"OUI",
IF(AND(RECH_CHAPE=TRUE,REFERENCEMENT_ACCESSOIRES[[#This Row],[POSE SUR CHAPE FLOTTANTE SUR SUPPORT HYDRAULIQUE]]="OUI"),"OUI",""))</f>
        <v/>
      </c>
      <c r="AU16" s="68">
        <f ca="1">REFERENCEMENT_ACCESSOIRES[[#This Row],[VALIDITE]]</f>
        <v>1</v>
      </c>
      <c r="AV16" s="2">
        <f>IF(AND(RECH_SUPPORT=TRUE,REFERENCEMENT_ACCESSOIRES[[#This Row],[SUPPORT BOIS DTU 51.3 VISE]]="OUI",SUP_VISE=LISTES!$A$2),1,IF(AND(RECH_SUPPORT=TRUE,REFERENCEMENT_ACCESSOIRES[[#This Row],[SUPPORT CLT VISE]]="OUI",SUP_VISE=LISTES!$A$3),1,IF(RECH_SUPPORT=FALSE,1,"")))</f>
        <v>1</v>
      </c>
      <c r="AW16" s="2">
        <f>IF(AND(RECH_CLOISON=TRUE,REFERENCEMENT_ACCESSOIRES[[#This Row],[CLOISONNE]]="OUI",DOUCHE_VISE=LISTES!$E$2),1,IF(AND(RECH_CLOISON=TRUE,REFERENCEMENT_ACCESSOIRES[[#This Row],[OUVERT]]="OUI",DOUCHE_VISE=LISTES!$E$3),1,IF(RECH_CLOISON=FALSE,1,"")))</f>
        <v>1</v>
      </c>
      <c r="AX16" s="2">
        <f>IF(AND(RECH_ISOLANT=TRUE,REFERENCEMENT_ACCESSOIRES[[#This Row],[ISOLANT SOUS CHAPE VISE2]]="OUI"),1,IF(AND(RECH_ISOLANT=TRUE,REFERENCEMENT_ACCESSOIRES[[#This Row],[SCAM VISE2]]="OUI"),1,IF(AND(RECH_ISOLANT=TRUE,REFERENCEMENT_ACCESSOIRES[[#This Row],[ISOLANT + SCAM VISE]]="OUI"),1,IF(RECH_ISOLANT=FALSE,1,""))))</f>
        <v>1</v>
      </c>
      <c r="AY16" s="2">
        <f>IF(AND(RECH_CHAPE=TRUE,REFERENCEMENT_ACCESSOIRES[[#This Row],[DALLE SUR SUPPORT BOIS DTU 51.3 VISE]]="OUI",SUP_VISE=LISTES!$A$2),1,IF(AND(RECH_CHAPE=TRUE,REFERENCEMENT_ACCESSOIRES[[#This Row],[DALLE SUR SUPPORT CLT VISE]]="OUI",SUP_VISE=LISTES!$A$3),1,IF(RECH_CHAPE=FALSE,1,IF(RECH_CHAPE=TRUE,1,""))))</f>
        <v>1</v>
      </c>
      <c r="AZ16" s="29">
        <f ca="1">IF(REFERENCEMENT_ACCESSOIRES[[#This Row],[Eligibilité procédé]]&lt;&gt;0,COUNTIF(REFERENCEMENT_ACCESSOIRES[Eligibilité procédé],"&lt;="&amp;REFERENCEMENT_ACCESSOIRES[[#This Row],[Eligibilité procédé]])-COUNTIF(REFERENCEMENT_ACCESSOIRES[Eligibilité procédé],"=0"),ROWS(REFERENCEMENT_ACCESSOIRES[Ordre]))</f>
        <v>12</v>
      </c>
      <c r="BA16" s="2">
        <f ca="1">IF(COUNTIF((REFERENCEMENT_ACCESSOIRES[[#This Row],[Validité]:[CHAPE VISEE2]]),"&lt;&gt;"&amp;"")=SUM(REFERENCEMENT_ACCESSOIRES[[#This Row],[Validité]:[CHAPE VISEE2]]),ROW(REFERENCEMENT_ACCESSOIRES[[#This Row],[Ordre]]),"")</f>
        <v>16</v>
      </c>
      <c r="BB16" s="2"/>
    </row>
    <row r="17" spans="1:54" ht="115.9" customHeight="1" x14ac:dyDescent="0.25">
      <c r="A17" s="8">
        <v>45219</v>
      </c>
      <c r="B17" s="11" t="s">
        <v>181</v>
      </c>
      <c r="C17" s="6" t="s">
        <v>150</v>
      </c>
      <c r="D17" s="2" t="s">
        <v>93</v>
      </c>
      <c r="E17" s="2" t="s">
        <v>3</v>
      </c>
      <c r="F17" s="2" t="s">
        <v>4</v>
      </c>
      <c r="G17" s="2" t="s">
        <v>4</v>
      </c>
      <c r="H17" s="2" t="s">
        <v>4</v>
      </c>
      <c r="I17" s="2" t="s">
        <v>4</v>
      </c>
      <c r="J17" s="2" t="s">
        <v>3</v>
      </c>
      <c r="K17" s="2" t="s">
        <v>4</v>
      </c>
      <c r="L17" s="2" t="s">
        <v>4</v>
      </c>
      <c r="M17" s="2" t="s">
        <v>4</v>
      </c>
      <c r="N17" s="2" t="s">
        <v>4</v>
      </c>
      <c r="O17" s="2" t="s">
        <v>4</v>
      </c>
      <c r="P17" s="2" t="s">
        <v>4</v>
      </c>
      <c r="Q17" s="2" t="s">
        <v>4</v>
      </c>
      <c r="R17" s="2" t="s">
        <v>4</v>
      </c>
      <c r="S17" s="49">
        <v>0.5</v>
      </c>
      <c r="T17" s="26"/>
      <c r="U17" s="26" t="s">
        <v>152</v>
      </c>
      <c r="V17" s="26" t="s">
        <v>158</v>
      </c>
      <c r="W17" s="26" t="s">
        <v>154</v>
      </c>
      <c r="X17" s="26"/>
      <c r="Y17" s="26"/>
      <c r="Z17" s="5" t="s">
        <v>16</v>
      </c>
      <c r="AA17" s="7" t="s">
        <v>149</v>
      </c>
      <c r="AB17" s="7">
        <v>46191</v>
      </c>
      <c r="AC17" s="4">
        <f ca="1">IFERROR(IF(DAYS360(TODAY(),REFERENCEMENT_ACCESSOIRES[[#This Row],[AVIS LIMITE AU]],TRUE)&gt;=0,1,0),"")</f>
        <v>1</v>
      </c>
      <c r="AD17" s="2" t="s">
        <v>102</v>
      </c>
      <c r="AE17" s="20" t="str">
        <f ca="1">IF(REFERENCEMENT_ACCESSOIRES[[#This Row],[ -&gt; AT/DTA : Sur liste verte C2p (OUI/NON à date de référencement)
-&gt; ATex (Avis favorable / Avis défavorable)
-&gt; Autre : SO]]&lt;&gt;"",IF(AND(OR(REFERENCEMENT_ACCESSOIRES[[#This Row],[ -&gt; AT/DTA : Sur liste verte C2p (OUI/NON à date de référencement)
-&gt; ATex (Avis favorable / Avis défavorable)
-&gt; Autre : SO]]="OUI",REFERENCEMENT_ACCESSOIRES[[#This Row],[ -&gt; AT/DTA : Sur liste verte C2p (OUI/NON à date de référencement)
-&gt; ATex (Avis favorable / Avis défavorable)
-&gt; Autre : SO]]="OUI AVEC UN SUIVI DU RETOUR D'EXPERIENCE",REFERENCEMENT_ACCESSOIRES[[#This Row],[ -&gt; AT/DTA : Sur liste verte C2p (OUI/NON à date de référencement)
-&gt; ATex (Avis favorable / Avis défavorable)
-&gt; Autre : SO]]="FAVORABLE",REFERENCEMENT_ACCESSOIRES[[#This Row],[ -&gt; AT/DTA : Sur liste verte C2p (OUI/NON à date de référencement)
-&gt; ATex (Avis favorable / Avis défavorable)
-&gt; Autre : SO]]="SO
(DTU)"),REFERENCEMENT_ACCESSOIRES[[#This Row],[VALIDITE]]=1),"TC",IF(REFERENCEMENT_ACCESSOIRES[[#This Row],[VALIDITE]]=0,"TNC"&amp;CHAR(10)&amp;"(L'évaluation technique n'est plus valide)",IF(REFERENCEMENT_ACCESSOIRES[[#This Row],[ -&gt; AT/DTA : Sur liste verte C2p (OUI/NON à date de référencement)
-&gt; ATex (Avis favorable / Avis défavorable)
-&gt; Autre : SO]]="NON (EVALUATION RECENTE)","TNC"&amp;CHAR(10)&amp;"(N'est pas sur liste verte de la C2p à date de référencement / EVALUATION RECENTE)","TNC"&amp;CHAR(10)&amp;"(N'est pas sur liste verte de la C2p à date du référencement)"))))</f>
        <v>TC</v>
      </c>
      <c r="AF17" s="2" t="str">
        <f>IF(AND(RECH_SUPPORT=TRUE,RECH_ISOLANT=TRUE,RECH_CHAPE=TRUE,REFERENCEMENT_ACCESSOIRES[[#This Row],[POSE SUR CHAPE FLOTTANTE SUR SUPPORT BOIS DTU 51.3]]="OUI",SUP_VISE=LISTES!$A$2),"OUI",IF(AND(RECH_SUPPORT=TRUE,RECH_ISOLANT=FALSE,RECH_CHAPE=TRUE,REFERENCEMENT_ACCESSOIRES[[#This Row],[POSE SUR CHAPE DESOLIDARISEE SUR SUPPORT BOIS DTU 51.3]]="OUI",SUP_VISE=LISTES!$A$2),"OUI",IF(AND(RECH_SUPPORT=TRUE,RECH_ISOLANT=FALSE,RECH_CHAPE=FALSE,REFERENCEMENT_ACCESSOIRES[[#This Row],[POSE DIRECTE SUR SUPPORT BOIS DTU 51.3 (en pose désolidarisé)]]="OUI",SUP_VISE=LISTES!$A$2),"OUI","NON")))</f>
        <v>NON</v>
      </c>
      <c r="AG17" s="2" t="str">
        <f>IF(AND(RECH_SUPPORT=TRUE,REFERENCEMENT_ACCESSOIRES[[#This Row],[POSE SUR CHAPE FLOTTANTE SUR SUPPORT CLT ET/OU AUTRES PROCEDES SOUS ATex / AT / DTA]]="OUI",SUP_VISE=LISTES!$A$3),"OUI",IF(AND(RECH_SUPPORT=TRUE,REFERENCEMENT_ACCESSOIRES[[#This Row],[POSE SUR CHAPE DESOLIDARISEE SUR SUPPORT CLT ET/OU AUTRES PROCEDES SOUS ATex / AT / DTA]]="OUI",SUP_VISE=LISTES!$A$3),"OUI",IF(AND(RECH_SUPPORT=TRUE,REFERENCEMENT_ACCESSOIRES[[#This Row],[POSE DIRECTE SUR SUPPORT CLT ET/OU AUTRES PROCEDES SOUS ATex / AT / DTA (en pose désolidarisé)]]="OUI",SUP_VISE=LISTES!$A$3),"OUI",IF(OR(REFERENCEMENT_ACCESSOIRES[[#This Row],[POSE DIRECTE SUR SUPPORT CLT ET/OU AUTRES PROCEDES SOUS ATex / AT / DTA (en pose désolidarisé)]]="OUI",REFERENCEMENT_ACCESSOIRES[[#This Row],[POSE SUR CHAPE DESOLIDARISEE SUR SUPPORT CLT ET/OU AUTRES PROCEDES SOUS ATex / AT / DTA]]="OUI",REFERENCEMENT_ACCESSOIRES[[#This Row],[POSE SUR CHAPE FLOTTANTE SUR SUPPORT CLT ET/OU AUTRES PROCEDES SOUS ATex / AT / DTA]]="OUI"),"OUI","NON"))))</f>
        <v>NON</v>
      </c>
      <c r="AI17" s="2" t="str">
        <f>CONCATENATE(
IF(MID(REFERENCEMENT_ACCESSOIRES[[#This Row],[POSE DESOLIDARISEE SUR SUPPORT HYDRAULIQUE]],1,3)="OUI",CHAR(10)&amp;" - "&amp;REFERENCEMENT_ACCESSOIRES[[#Headers],[POSE DESOLIDARISEE SUR SUPPORT HYDRAULIQUE]],""),
IF(MID(REFERENCEMENT_ACCESSOIRES[[#This Row],[POSE FLOTTANTE SUR SUPPORT HYDRAULIQUE]],1,3)="OUI",CHAR(10)&amp;" - "&amp;REFERENCEMENT_ACCESSOIRES[[#Headers],[POSE FLOTTANTE SUR SUPPORT HYDRAULIQUE]],""),
IF(MID(REFERENCEMENT_ACCESSOIRES[[#This Row],[POSE SUR CHAPE ADHERENTE SUR SUPPORT HYDRAULIQUE]],1,3)="OUI",CHAR(10)&amp;" - "&amp;REFERENCEMENT_ACCESSOIRES[[#Headers],[POSE SUR CHAPE ADHERENTE SUR SUPPORT HYDRAULIQUE]],""),
IF(MID(REFERENCEMENT_ACCESSOIRES[[#This Row],[POSE SUR MORTIER ADHERENT SUR SUPPORT HYDRAULIQUE]],1,3)="OUI",CHAR(10)&amp;" - "&amp;REFERENCEMENT_ACCESSOIRES[[#Headers],[POSE SUR MORTIER ADHERENT SUR SUPPORT HYDRAULIQUE]],""),
IF(MID(REFERENCEMENT_ACCESSOIRES[[#This Row],[POSE SUR CHAPE DESOLIDARISEE SUR SUPPORT HYDRAULIQUE]],1,3)="OUI",CHAR(10)&amp;" - "&amp;REFERENCEMENT_ACCESSOIRES[[#Headers],[POSE SUR CHAPE DESOLIDARISEE SUR SUPPORT HYDRAULIQUE]],""),
IF(MID(REFERENCEMENT_ACCESSOIRES[[#This Row],[POSE SUR CHAPE FLOTTANTE SUR SUPPORT HYDRAULIQUE]],1,3)="OUI",CHAR(10)&amp;" - "&amp;REFERENCEMENT_ACCESSOIRES[[#Headers],[POSE SUR CHAPE FLOTTANTE SUR SUPPORT HYDRAULIQUE]],""))</f>
        <v xml:space="preserve">
 - POSE SUR MORTIER ADHERENT SUR SUPPORT HYDRAULIQUE</v>
      </c>
      <c r="AJ17" s="2" t="str">
        <f>IF(LEFT((CONCATENATE(REFERENCEMENT_ACCESSOIRES[[#This Row],[TYPE DE POSE sur support hydraulique]],
IF(MID(REFERENCEMENT_ACCESSOIRES[[#This Row],[POSE DIRECTE SUR SUPPORT BOIS DTU 51.3 (en pose désolidarisé)]],1,3)="OUI",CHAR(10)&amp;" - "&amp;REFERENCEMENT_ACCESSOIRES[[#Headers],[POSE DIRECTE SUR SUPPORT BOIS DTU 51.3 (en pose désolidarisé)]],""),
IF(MID(REFERENCEMENT_ACCESSOIRES[[#This Row],[POSE SUR CHAPE DESOLIDARISEE SUR SUPPORT BOIS DTU 51.3]],1,3)="OUI",CHAR(10)&amp;" - "&amp;REFERENCEMENT_ACCESSOIRES[[#Headers],[POSE SUR CHAPE DESOLIDARISEE SUR SUPPORT BOIS DTU 51.3]],""),
IF(MID(REFERENCEMENT_ACCESSOIRES[[#This Row],[POSE SUR CHAPE FLOTTANTE SUR SUPPORT BOIS DTU 51.3]],1,3)="OUI",CHAR(10)&amp;" - "&amp;REFERENCEMENT_ACCESSOIRES[[#Headers],[POSE SUR CHAPE FLOTTANTE SUR SUPPORT BOIS DTU 51.3]],""),
IF(MID(REFERENCEMENT_ACCESSOIRES[[#This Row],[POSE DIRECTE SUR SUPPORT CLT ET/OU AUTRES PROCEDES SOUS ATex / AT / DTA (en pose désolidarisé)]],1,3)="OUI",CHAR(10)&amp;" - "&amp;REFERENCEMENT_ACCESSOIRES[[#Headers],[POSE DIRECTE SUR SUPPORT CLT ET/OU AUTRES PROCEDES SOUS ATex / AT / DTA (en pose désolidarisé)]],""),
IF(MID(REFERENCEMENT_ACCESSOIRES[[#This Row],[POSE SUR CHAPE DESOLIDARISEE SUR SUPPORT CLT ET/OU AUTRES PROCEDES SOUS ATex / AT / DTA]],1,3)="OUI",CHAR(10)&amp;" - "&amp;REFERENCEMENT_ACCESSOIRES[[#Headers],[POSE SUR CHAPE DESOLIDARISEE SUR SUPPORT CLT ET/OU AUTRES PROCEDES SOUS ATex / AT / DTA]],""),
IF(MID(REFERENCEMENT_ACCESSOIRES[[#This Row],[POSE SUR CHAPE FLOTTANTE SUR SUPPORT CLT ET/OU AUTRES PROCEDES SOUS ATex / AT / DTA]],1,3)="OUI",CHAR(10)&amp;" - "&amp;REFERENCEMENT_ACCESSOIRES[[#Headers],[POSE SUR CHAPE FLOTTANTE SUR SUPPORT CLT ET/OU AUTRES PROCEDES SOUS ATex / AT / DTA]],""),
)),1)=CHAR(10),
RIGHT((CONCATENATE(REFERENCEMENT_ACCESSOIRES[[#This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
LEN((CONCATENATE(REFERENCEMENT_ACCESSOIRES[[#This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DTA]],""))))-1),"")</f>
        <v xml:space="preserve"> - POSE SUR MORTIER ADHERENT SUR SUPPORT HYDRAULIQUE</v>
      </c>
      <c r="AK17" s="2" t="str">
        <f>IF(AND(RECH_ISOLANT=TRUE,ISOLANT_VISE=LISTES!$C$2,REFERENCEMENT_ACCESSOIRES[[#This Row],[ISOLANT SOUS CHAPE VISE]]&lt;&gt;""),"OUI","NON")</f>
        <v>NON</v>
      </c>
      <c r="AL17" s="2" t="str">
        <f>IF(REFERENCEMENT_ACCESSOIRES[[#This Row],[ISOLANT SOUS CHAPE VISE2]]="OUI",REFERENCEMENT_ACCESSOIRES[[#This Row],[ISOLANT SOUS CHAPE VISE]],"")</f>
        <v/>
      </c>
      <c r="AM17" s="2" t="str">
        <f>IF(AND(RECH_ISOLANT=TRUE,ISOLANT_VISE=LISTES!$C$3,REFERENCEMENT_ACCESSOIRES[[#This Row],[SCAM VISE]]&lt;&gt;""),"OUI","NON")</f>
        <v>NON</v>
      </c>
      <c r="AN17" s="2" t="str">
        <f>IF(REFERENCEMENT_ACCESSOIRES[[#This Row],[SCAM VISE2]]="OUI",REFERENCEMENT_ACCESSOIRES[[#This Row],[SCAM VISE]],"")</f>
        <v/>
      </c>
      <c r="AO17" s="2" t="str">
        <f>IF(AND(RECH_ISOLANT=TRUE,ISOLANT_VISE=LISTES!$C$4,OR(REFERENCEMENT_ACCESSOIRES[[#This Row],[ISOLANT SOUS CHAPE VISE]]&lt;&gt;"",REFERENCEMENT_ACCESSOIRES[[#This Row],[SCAM VISE]]&lt;&gt;"")),"OUI","NON")</f>
        <v>NON</v>
      </c>
      <c r="AP17" s="2" t="str">
        <f>IF(LEFT((CONCATENATE(IF(REFERENCEMENT_ACCESSOIRES[[#This Row],[ISOLANT SOUS CHAPE VISE]]&lt;&gt;"",CHAR(10)&amp;REFERENCEMENT_ACCESSOIRES[[#This Row],[ISOLANT SOUS CHAPE VISE]],""),IF(REFERENCEMENT_ACCESSOIRES[[#This Row],[SCAM VISE]]&lt;&gt;"",CHAR(10)&amp;REFERENCEMENT_ACCESSOIRES[[#This Row],[SCAM VISE]],""))),1)=CHAR(10),RIGHT((CONCATENATE(IF(REFERENCEMENT_ACCESSOIRES[[#This Row],[ISOLANT SOUS CHAPE VISE]]&lt;&gt;"",CHAR(10)&amp;REFERENCEMENT_ACCESSOIRES[[#This Row],[ISOLANT SOUS CHAPE VISE]],""),IF(REFERENCEMENT_ACCESSOIRES[[#This Row],[SCAM VISE]]&lt;&gt;"",CHAR(10)&amp;REFERENCEMENT_ACCESSOIRES[[#This Row],[SCAM VISE]],""))),LEN(CONCATENATE(IF(REFERENCEMENT_ACCESSOIRES[[#This Row],[ISOLANT SOUS CHAPE VISE]]&lt;&gt;"",CHAR(10)&amp;REFERENCEMENT_ACCESSOIRES[[#This Row],[ISOLANT SOUS CHAPE VISE]],""),IF(REFERENCEMENT_ACCESSOIRES[[#This Row],[SCAM VISE]]&lt;&gt;"",CHAR(10)&amp;REFERENCEMENT_ACCESSOIRES[[#This Row],[SCAM VISE]],"")))-1),"")</f>
        <v/>
      </c>
      <c r="AQ17" s="2" t="str">
        <f>IF(RECH_ISOLANT=TRUE,IF(ISOLANT_VISE=LISTES!$C$2,REFERENCEMENT_ACCESSOIRES[[#This Row],[TYPE ISOLANT SOUS CHAPE VISE]],IF(ISOLANT_VISE=LISTES!$C$3,REFERENCEMENT_ACCESSOIRES[[#This Row],[TYPE SCAM]],IF(ISOLANT_VISE=LISTES!$C$4,REFERENCEMENT_ACCESSOIRES[[#This Row],[TYPE ISOLANT + SCAM VISE]],""))),IF(RECH_ISOLANT=FALSE,REFERENCEMENT_ACCESSOIRES[[#This Row],[TYPE ISOLANT + SCAM VISE]]))</f>
        <v/>
      </c>
      <c r="AR17" s="2" t="str">
        <f>IF(AND(RECH_CHAPE=TRUE,REFERENCEMENT_ACCESSOIRES[[#This Row],[POSE SUR CHAPE DESOLIDARISEE SUR SUPPORT BOIS DTU 51.3]]="OUI"),"OUI",
IF(AND(RECH_CHAPE=TRUE,REFERENCEMENT_ACCESSOIRES[[#This Row],[POSE SUR CHAPE FLOTTANTE SUR SUPPORT BOIS DTU 51.3]]="OUI"),"OUI",""))</f>
        <v/>
      </c>
      <c r="AS17" s="2" t="str">
        <f>IF(AND(RECH_CHAPE=TRUE,REFERENCEMENT_ACCESSOIRES[[#This Row],[POSE SUR CHAPE DESOLIDARISEE SUR SUPPORT CLT ET/OU AUTRES PROCEDES SOUS ATex / AT / DTA]]="OUI"),"OUI",
IF(AND(RECH_CHAPE=TRUE,REFERENCEMENT_ACCESSOIRES[[#This Row],[POSE SUR CHAPE FLOTTANTE SUR SUPPORT CLT ET/OU AUTRES PROCEDES SOUS ATex / AT / DTA]]="OUI"),"OUI",""))</f>
        <v/>
      </c>
      <c r="AT17" s="2" t="str">
        <f>IF(AND(RECH_CHAPE=TRUE,REFERENCEMENT_ACCESSOIRES[[#This Row],[POSE SUR CHAPE DESOLIDARISEE SUR SUPPORT HYDRAULIQUE]]="OUI"),"OUI",
IF(AND(RECH_CHAPE=TRUE,REFERENCEMENT_ACCESSOIRES[[#This Row],[POSE SUR CHAPE FLOTTANTE SUR SUPPORT HYDRAULIQUE]]="OUI"),"OUI",""))</f>
        <v/>
      </c>
      <c r="AU17" s="68">
        <f ca="1">REFERENCEMENT_ACCESSOIRES[[#This Row],[VALIDITE]]</f>
        <v>1</v>
      </c>
      <c r="AV17" s="2">
        <f>IF(AND(RECH_SUPPORT=TRUE,REFERENCEMENT_ACCESSOIRES[[#This Row],[SUPPORT BOIS DTU 51.3 VISE]]="OUI",SUP_VISE=LISTES!$A$2),1,IF(AND(RECH_SUPPORT=TRUE,REFERENCEMENT_ACCESSOIRES[[#This Row],[SUPPORT CLT VISE]]="OUI",SUP_VISE=LISTES!$A$3),1,IF(RECH_SUPPORT=FALSE,1,"")))</f>
        <v>1</v>
      </c>
      <c r="AW17" s="2">
        <f>IF(AND(RECH_CLOISON=TRUE,REFERENCEMENT_ACCESSOIRES[[#This Row],[CLOISONNE]]="OUI",DOUCHE_VISE=LISTES!$E$2),1,IF(AND(RECH_CLOISON=TRUE,REFERENCEMENT_ACCESSOIRES[[#This Row],[OUVERT]]="OUI",DOUCHE_VISE=LISTES!$E$3),1,IF(RECH_CLOISON=FALSE,1,"")))</f>
        <v>1</v>
      </c>
      <c r="AX17" s="2">
        <f>IF(AND(RECH_ISOLANT=TRUE,REFERENCEMENT_ACCESSOIRES[[#This Row],[ISOLANT SOUS CHAPE VISE2]]="OUI"),1,IF(AND(RECH_ISOLANT=TRUE,REFERENCEMENT_ACCESSOIRES[[#This Row],[SCAM VISE2]]="OUI"),1,IF(AND(RECH_ISOLANT=TRUE,REFERENCEMENT_ACCESSOIRES[[#This Row],[ISOLANT + SCAM VISE]]="OUI"),1,IF(RECH_ISOLANT=FALSE,1,""))))</f>
        <v>1</v>
      </c>
      <c r="AY17" s="2">
        <f>IF(AND(RECH_CHAPE=TRUE,REFERENCEMENT_ACCESSOIRES[[#This Row],[DALLE SUR SUPPORT BOIS DTU 51.3 VISE]]="OUI",SUP_VISE=LISTES!$A$2),1,IF(AND(RECH_CHAPE=TRUE,REFERENCEMENT_ACCESSOIRES[[#This Row],[DALLE SUR SUPPORT CLT VISE]]="OUI",SUP_VISE=LISTES!$A$3),1,IF(RECH_CHAPE=FALSE,1,IF(RECH_CHAPE=TRUE,1,""))))</f>
        <v>1</v>
      </c>
      <c r="AZ17" s="29">
        <f ca="1">IF(REFERENCEMENT_ACCESSOIRES[[#This Row],[Eligibilité procédé]]&lt;&gt;0,COUNTIF(REFERENCEMENT_ACCESSOIRES[Eligibilité procédé],"&lt;="&amp;REFERENCEMENT_ACCESSOIRES[[#This Row],[Eligibilité procédé]])-COUNTIF(REFERENCEMENT_ACCESSOIRES[Eligibilité procédé],"=0"),ROWS(REFERENCEMENT_ACCESSOIRES[Ordre]))</f>
        <v>13</v>
      </c>
      <c r="BA17" s="2">
        <f ca="1">IF(COUNTIF((REFERENCEMENT_ACCESSOIRES[[#This Row],[Validité]:[CHAPE VISEE2]]),"&lt;&gt;"&amp;"")=SUM(REFERENCEMENT_ACCESSOIRES[[#This Row],[Validité]:[CHAPE VISEE2]]),ROW(REFERENCEMENT_ACCESSOIRES[[#This Row],[Ordre]]),"")</f>
        <v>17</v>
      </c>
      <c r="BB17" s="2"/>
    </row>
    <row r="18" spans="1:54" ht="115.9" customHeight="1" x14ac:dyDescent="0.25">
      <c r="A18" s="8">
        <v>45881</v>
      </c>
      <c r="B18" s="11" t="s">
        <v>185</v>
      </c>
      <c r="C18" s="6" t="s">
        <v>186</v>
      </c>
      <c r="D18" s="2" t="s">
        <v>93</v>
      </c>
      <c r="E18" s="2" t="s">
        <v>3</v>
      </c>
      <c r="F18" s="2" t="s">
        <v>4</v>
      </c>
      <c r="G18" s="2" t="s">
        <v>4</v>
      </c>
      <c r="H18" s="2" t="s">
        <v>4</v>
      </c>
      <c r="I18" s="2" t="s">
        <v>4</v>
      </c>
      <c r="J18" s="2" t="s">
        <v>3</v>
      </c>
      <c r="K18" s="2" t="s">
        <v>4</v>
      </c>
      <c r="L18" s="2" t="s">
        <v>4</v>
      </c>
      <c r="M18" s="2" t="s">
        <v>4</v>
      </c>
      <c r="N18" s="2" t="s">
        <v>4</v>
      </c>
      <c r="O18" s="2" t="s">
        <v>4</v>
      </c>
      <c r="P18" s="2" t="s">
        <v>4</v>
      </c>
      <c r="Q18" s="2" t="s">
        <v>4</v>
      </c>
      <c r="R18" s="2" t="s">
        <v>4</v>
      </c>
      <c r="S18" s="49">
        <v>0</v>
      </c>
      <c r="T18" s="72"/>
      <c r="U18" s="26" t="s">
        <v>205</v>
      </c>
      <c r="V18" s="72"/>
      <c r="W18" s="26" t="s">
        <v>206</v>
      </c>
      <c r="X18" s="72"/>
      <c r="Y18" s="73"/>
      <c r="Z18" s="5" t="s">
        <v>5</v>
      </c>
      <c r="AA18" s="7" t="s">
        <v>184</v>
      </c>
      <c r="AB18" s="7">
        <v>46203</v>
      </c>
      <c r="AC18" s="4">
        <f ca="1">IFERROR(IF(DAYS360(TODAY(),REFERENCEMENT_ACCESSOIRES[[#This Row],[AVIS LIMITE AU]],TRUE)&gt;=0,1,0),"")</f>
        <v>1</v>
      </c>
      <c r="AD18" s="2" t="s">
        <v>3</v>
      </c>
      <c r="AE18" s="20" t="str">
        <f ca="1">IF(REFERENCEMENT_ACCESSOIRES[[#This Row],[ -&gt; AT/DTA : Sur liste verte C2p (OUI/NON à date de référencement)
-&gt; ATex (Avis favorable / Avis défavorable)
-&gt; Autre : SO]]&lt;&gt;"",IF(AND(OR(REFERENCEMENT_ACCESSOIRES[[#This Row],[ -&gt; AT/DTA : Sur liste verte C2p (OUI/NON à date de référencement)
-&gt; ATex (Avis favorable / Avis défavorable)
-&gt; Autre : SO]]="OUI",REFERENCEMENT_ACCESSOIRES[[#This Row],[ -&gt; AT/DTA : Sur liste verte C2p (OUI/NON à date de référencement)
-&gt; ATex (Avis favorable / Avis défavorable)
-&gt; Autre : SO]]="OUI AVEC UN SUIVI DU RETOUR D'EXPERIENCE",REFERENCEMENT_ACCESSOIRES[[#This Row],[ -&gt; AT/DTA : Sur liste verte C2p (OUI/NON à date de référencement)
-&gt; ATex (Avis favorable / Avis défavorable)
-&gt; Autre : SO]]="FAVORABLE",REFERENCEMENT_ACCESSOIRES[[#This Row],[ -&gt; AT/DTA : Sur liste verte C2p (OUI/NON à date de référencement)
-&gt; ATex (Avis favorable / Avis défavorable)
-&gt; Autre : SO]]="SO
(DTU)"),REFERENCEMENT_ACCESSOIRES[[#This Row],[VALIDITE]]=1),"TC",IF(REFERENCEMENT_ACCESSOIRES[[#This Row],[VALIDITE]]=0,"TNC"&amp;CHAR(10)&amp;"(L'évaluation technique n'est plus valide)",IF(REFERENCEMENT_ACCESSOIRES[[#This Row],[ -&gt; AT/DTA : Sur liste verte C2p (OUI/NON à date de référencement)
-&gt; ATex (Avis favorable / Avis défavorable)
-&gt; Autre : SO]]="NON (EVALUATION RECENTE)","TNC"&amp;CHAR(10)&amp;"(N'est pas sur liste verte de la C2p à date de référencement / EVALUATION RECENTE)","TNC"&amp;CHAR(10)&amp;"(N'est pas sur liste verte de la C2p à date du référencement)"))))</f>
        <v>TC</v>
      </c>
      <c r="AF18" s="2" t="str">
        <f>IF(AND(RECH_SUPPORT=TRUE,RECH_ISOLANT=TRUE,RECH_CHAPE=TRUE,REFERENCEMENT_ACCESSOIRES[[#This Row],[POSE SUR CHAPE FLOTTANTE SUR SUPPORT BOIS DTU 51.3]]="OUI",SUP_VISE=LISTES!$A$2),"OUI",IF(AND(RECH_SUPPORT=TRUE,RECH_ISOLANT=FALSE,RECH_CHAPE=TRUE,REFERENCEMENT_ACCESSOIRES[[#This Row],[POSE SUR CHAPE DESOLIDARISEE SUR SUPPORT BOIS DTU 51.3]]="OUI",SUP_VISE=LISTES!$A$2),"OUI",IF(AND(RECH_SUPPORT=TRUE,RECH_ISOLANT=FALSE,RECH_CHAPE=FALSE,REFERENCEMENT_ACCESSOIRES[[#This Row],[POSE DIRECTE SUR SUPPORT BOIS DTU 51.3 (en pose désolidarisé)]]="OUI",SUP_VISE=LISTES!$A$2),"OUI","NON")))</f>
        <v>NON</v>
      </c>
      <c r="AG18" s="2" t="str">
        <f>IF(AND(RECH_SUPPORT=TRUE,REFERENCEMENT_ACCESSOIRES[[#This Row],[POSE SUR CHAPE FLOTTANTE SUR SUPPORT CLT ET/OU AUTRES PROCEDES SOUS ATex / AT / DTA]]="OUI",SUP_VISE=LISTES!$A$3),"OUI",IF(AND(RECH_SUPPORT=TRUE,REFERENCEMENT_ACCESSOIRES[[#This Row],[POSE SUR CHAPE DESOLIDARISEE SUR SUPPORT CLT ET/OU AUTRES PROCEDES SOUS ATex / AT / DTA]]="OUI",SUP_VISE=LISTES!$A$3),"OUI",IF(AND(RECH_SUPPORT=TRUE,REFERENCEMENT_ACCESSOIRES[[#This Row],[POSE DIRECTE SUR SUPPORT CLT ET/OU AUTRES PROCEDES SOUS ATex / AT / DTA (en pose désolidarisé)]]="OUI",SUP_VISE=LISTES!$A$3),"OUI",IF(OR(REFERENCEMENT_ACCESSOIRES[[#This Row],[POSE DIRECTE SUR SUPPORT CLT ET/OU AUTRES PROCEDES SOUS ATex / AT / DTA (en pose désolidarisé)]]="OUI",REFERENCEMENT_ACCESSOIRES[[#This Row],[POSE SUR CHAPE DESOLIDARISEE SUR SUPPORT CLT ET/OU AUTRES PROCEDES SOUS ATex / AT / DTA]]="OUI",REFERENCEMENT_ACCESSOIRES[[#This Row],[POSE SUR CHAPE FLOTTANTE SUR SUPPORT CLT ET/OU AUTRES PROCEDES SOUS ATex / AT / DTA]]="OUI"),"OUI","NON"))))</f>
        <v>NON</v>
      </c>
      <c r="AI18" s="2" t="str">
        <f>CONCATENATE(
IF(MID(REFERENCEMENT_ACCESSOIRES[[#This Row],[POSE DESOLIDARISEE SUR SUPPORT HYDRAULIQUE]],1,3)="OUI",CHAR(10)&amp;" - "&amp;REFERENCEMENT_ACCESSOIRES[[#Headers],[POSE DESOLIDARISEE SUR SUPPORT HYDRAULIQUE]],""),
IF(MID(REFERENCEMENT_ACCESSOIRES[[#This Row],[POSE FLOTTANTE SUR SUPPORT HYDRAULIQUE]],1,3)="OUI",CHAR(10)&amp;" - "&amp;REFERENCEMENT_ACCESSOIRES[[#Headers],[POSE FLOTTANTE SUR SUPPORT HYDRAULIQUE]],""),
IF(MID(REFERENCEMENT_ACCESSOIRES[[#This Row],[POSE SUR CHAPE ADHERENTE SUR SUPPORT HYDRAULIQUE]],1,3)="OUI",CHAR(10)&amp;" - "&amp;REFERENCEMENT_ACCESSOIRES[[#Headers],[POSE SUR CHAPE ADHERENTE SUR SUPPORT HYDRAULIQUE]],""),
IF(MID(REFERENCEMENT_ACCESSOIRES[[#This Row],[POSE SUR MORTIER ADHERENT SUR SUPPORT HYDRAULIQUE]],1,3)="OUI",CHAR(10)&amp;" - "&amp;REFERENCEMENT_ACCESSOIRES[[#Headers],[POSE SUR MORTIER ADHERENT SUR SUPPORT HYDRAULIQUE]],""),
IF(MID(REFERENCEMENT_ACCESSOIRES[[#This Row],[POSE SUR CHAPE DESOLIDARISEE SUR SUPPORT HYDRAULIQUE]],1,3)="OUI",CHAR(10)&amp;" - "&amp;REFERENCEMENT_ACCESSOIRES[[#Headers],[POSE SUR CHAPE DESOLIDARISEE SUR SUPPORT HYDRAULIQUE]],""),
IF(MID(REFERENCEMENT_ACCESSOIRES[[#This Row],[POSE SUR CHAPE FLOTTANTE SUR SUPPORT HYDRAULIQUE]],1,3)="OUI",CHAR(10)&amp;" - "&amp;REFERENCEMENT_ACCESSOIRES[[#Headers],[POSE SUR CHAPE FLOTTANTE SUR SUPPORT HYDRAULIQUE]],""))</f>
        <v xml:space="preserve">
 - POSE SUR MORTIER ADHERENT SUR SUPPORT HYDRAULIQUE</v>
      </c>
      <c r="AJ18" s="2" t="str">
        <f>IF(LEFT((CONCATENATE(REFERENCEMENT_ACCESSOIRES[[#This Row],[TYPE DE POSE sur support hydraulique]],
IF(MID(REFERENCEMENT_ACCESSOIRES[[#This Row],[POSE DIRECTE SUR SUPPORT BOIS DTU 51.3 (en pose désolidarisé)]],1,3)="OUI",CHAR(10)&amp;" - "&amp;REFERENCEMENT_ACCESSOIRES[[#Headers],[POSE DIRECTE SUR SUPPORT BOIS DTU 51.3 (en pose désolidarisé)]],""),
IF(MID(REFERENCEMENT_ACCESSOIRES[[#This Row],[POSE SUR CHAPE DESOLIDARISEE SUR SUPPORT BOIS DTU 51.3]],1,3)="OUI",CHAR(10)&amp;" - "&amp;REFERENCEMENT_ACCESSOIRES[[#Headers],[POSE SUR CHAPE DESOLIDARISEE SUR SUPPORT BOIS DTU 51.3]],""),
IF(MID(REFERENCEMENT_ACCESSOIRES[[#This Row],[POSE SUR CHAPE FLOTTANTE SUR SUPPORT BOIS DTU 51.3]],1,3)="OUI",CHAR(10)&amp;" - "&amp;REFERENCEMENT_ACCESSOIRES[[#Headers],[POSE SUR CHAPE FLOTTANTE SUR SUPPORT BOIS DTU 51.3]],""),
IF(MID(REFERENCEMENT_ACCESSOIRES[[#This Row],[POSE DIRECTE SUR SUPPORT CLT ET/OU AUTRES PROCEDES SOUS ATex / AT / DTA (en pose désolidarisé)]],1,3)="OUI",CHAR(10)&amp;" - "&amp;REFERENCEMENT_ACCESSOIRES[[#Headers],[POSE DIRECTE SUR SUPPORT CLT ET/OU AUTRES PROCEDES SOUS ATex / AT / DTA (en pose désolidarisé)]],""),
IF(MID(REFERENCEMENT_ACCESSOIRES[[#This Row],[POSE SUR CHAPE DESOLIDARISEE SUR SUPPORT CLT ET/OU AUTRES PROCEDES SOUS ATex / AT / DTA]],1,3)="OUI",CHAR(10)&amp;" - "&amp;REFERENCEMENT_ACCESSOIRES[[#Headers],[POSE SUR CHAPE DESOLIDARISEE SUR SUPPORT CLT ET/OU AUTRES PROCEDES SOUS ATex / AT / DTA]],""),
IF(MID(REFERENCEMENT_ACCESSOIRES[[#This Row],[POSE SUR CHAPE FLOTTANTE SUR SUPPORT CLT ET/OU AUTRES PROCEDES SOUS ATex / AT / DTA]],1,3)="OUI",CHAR(10)&amp;" - "&amp;REFERENCEMENT_ACCESSOIRES[[#Headers],[POSE SUR CHAPE FLOTTANTE SUR SUPPORT CLT ET/OU AUTRES PROCEDES SOUS ATex / AT / DTA]],""),
)),1)=CHAR(10),
RIGHT((CONCATENATE(REFERENCEMENT_ACCESSOIRES[[#This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
LEN((CONCATENATE(REFERENCEMENT_ACCESSOIRES[[#This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DTA]],""))))-1),"")</f>
        <v xml:space="preserve"> - POSE SUR MORTIER ADHERENT SUR SUPPORT HYDRAULIQUE</v>
      </c>
      <c r="AK18" s="2" t="str">
        <f>IF(AND(RECH_ISOLANT=TRUE,ISOLANT_VISE=LISTES!$C$2,REFERENCEMENT_ACCESSOIRES[[#This Row],[ISOLANT SOUS CHAPE VISE]]&lt;&gt;""),"OUI","NON")</f>
        <v>NON</v>
      </c>
      <c r="AL18" s="2" t="str">
        <f>IF(REFERENCEMENT_ACCESSOIRES[[#This Row],[ISOLANT SOUS CHAPE VISE2]]="OUI",REFERENCEMENT_ACCESSOIRES[[#This Row],[ISOLANT SOUS CHAPE VISE]],"")</f>
        <v/>
      </c>
      <c r="AM18" s="2" t="str">
        <f>IF(AND(RECH_ISOLANT=TRUE,ISOLANT_VISE=LISTES!$C$3,REFERENCEMENT_ACCESSOIRES[[#This Row],[SCAM VISE]]&lt;&gt;""),"OUI","NON")</f>
        <v>NON</v>
      </c>
      <c r="AN18" s="2" t="str">
        <f>IF(REFERENCEMENT_ACCESSOIRES[[#This Row],[SCAM VISE2]]="OUI",REFERENCEMENT_ACCESSOIRES[[#This Row],[SCAM VISE]],"")</f>
        <v/>
      </c>
      <c r="AO18" s="2" t="str">
        <f>IF(AND(RECH_ISOLANT=TRUE,ISOLANT_VISE=LISTES!$C$4,OR(REFERENCEMENT_ACCESSOIRES[[#This Row],[ISOLANT SOUS CHAPE VISE]]&lt;&gt;"",REFERENCEMENT_ACCESSOIRES[[#This Row],[SCAM VISE]]&lt;&gt;"")),"OUI","NON")</f>
        <v>NON</v>
      </c>
      <c r="AP18" s="2" t="str">
        <f>IF(LEFT((CONCATENATE(IF(REFERENCEMENT_ACCESSOIRES[[#This Row],[ISOLANT SOUS CHAPE VISE]]&lt;&gt;"",CHAR(10)&amp;REFERENCEMENT_ACCESSOIRES[[#This Row],[ISOLANT SOUS CHAPE VISE]],""),IF(REFERENCEMENT_ACCESSOIRES[[#This Row],[SCAM VISE]]&lt;&gt;"",CHAR(10)&amp;REFERENCEMENT_ACCESSOIRES[[#This Row],[SCAM VISE]],""))),1)=CHAR(10),RIGHT((CONCATENATE(IF(REFERENCEMENT_ACCESSOIRES[[#This Row],[ISOLANT SOUS CHAPE VISE]]&lt;&gt;"",CHAR(10)&amp;REFERENCEMENT_ACCESSOIRES[[#This Row],[ISOLANT SOUS CHAPE VISE]],""),IF(REFERENCEMENT_ACCESSOIRES[[#This Row],[SCAM VISE]]&lt;&gt;"",CHAR(10)&amp;REFERENCEMENT_ACCESSOIRES[[#This Row],[SCAM VISE]],""))),LEN(CONCATENATE(IF(REFERENCEMENT_ACCESSOIRES[[#This Row],[ISOLANT SOUS CHAPE VISE]]&lt;&gt;"",CHAR(10)&amp;REFERENCEMENT_ACCESSOIRES[[#This Row],[ISOLANT SOUS CHAPE VISE]],""),IF(REFERENCEMENT_ACCESSOIRES[[#This Row],[SCAM VISE]]&lt;&gt;"",CHAR(10)&amp;REFERENCEMENT_ACCESSOIRES[[#This Row],[SCAM VISE]],"")))-1),"")</f>
        <v/>
      </c>
      <c r="AQ18" s="2" t="str">
        <f>IF(RECH_ISOLANT=TRUE,IF(ISOLANT_VISE=LISTES!$C$2,REFERENCEMENT_ACCESSOIRES[[#This Row],[TYPE ISOLANT SOUS CHAPE VISE]],IF(ISOLANT_VISE=LISTES!$C$3,REFERENCEMENT_ACCESSOIRES[[#This Row],[TYPE SCAM]],IF(ISOLANT_VISE=LISTES!$C$4,REFERENCEMENT_ACCESSOIRES[[#This Row],[TYPE ISOLANT + SCAM VISE]],""))),IF(RECH_ISOLANT=FALSE,REFERENCEMENT_ACCESSOIRES[[#This Row],[TYPE ISOLANT + SCAM VISE]]))</f>
        <v/>
      </c>
      <c r="AR18" s="2" t="str">
        <f>IF(AND(RECH_CHAPE=TRUE,REFERENCEMENT_ACCESSOIRES[[#This Row],[POSE SUR CHAPE DESOLIDARISEE SUR SUPPORT BOIS DTU 51.3]]="OUI"),"OUI",
IF(AND(RECH_CHAPE=TRUE,REFERENCEMENT_ACCESSOIRES[[#This Row],[POSE SUR CHAPE FLOTTANTE SUR SUPPORT BOIS DTU 51.3]]="OUI"),"OUI",""))</f>
        <v/>
      </c>
      <c r="AS18" s="2" t="str">
        <f>IF(AND(RECH_CHAPE=TRUE,REFERENCEMENT_ACCESSOIRES[[#This Row],[POSE SUR CHAPE DESOLIDARISEE SUR SUPPORT CLT ET/OU AUTRES PROCEDES SOUS ATex / AT / DTA]]="OUI"),"OUI",
IF(AND(RECH_CHAPE=TRUE,REFERENCEMENT_ACCESSOIRES[[#This Row],[POSE SUR CHAPE FLOTTANTE SUR SUPPORT CLT ET/OU AUTRES PROCEDES SOUS ATex / AT / DTA]]="OUI"),"OUI",""))</f>
        <v/>
      </c>
      <c r="AT18" s="2" t="str">
        <f>IF(AND(RECH_CHAPE=TRUE,REFERENCEMENT_ACCESSOIRES[[#This Row],[POSE SUR CHAPE DESOLIDARISEE SUR SUPPORT HYDRAULIQUE]]="OUI"),"OUI",
IF(AND(RECH_CHAPE=TRUE,REFERENCEMENT_ACCESSOIRES[[#This Row],[POSE SUR CHAPE FLOTTANTE SUR SUPPORT HYDRAULIQUE]]="OUI"),"OUI",""))</f>
        <v/>
      </c>
      <c r="AU18" s="68">
        <f ca="1">REFERENCEMENT_ACCESSOIRES[[#This Row],[VALIDITE]]</f>
        <v>1</v>
      </c>
      <c r="AV18" s="2">
        <f>IF(AND(RECH_SUPPORT=TRUE,REFERENCEMENT_ACCESSOIRES[[#This Row],[SUPPORT BOIS DTU 51.3 VISE]]="OUI",SUP_VISE=LISTES!$A$2),1,IF(AND(RECH_SUPPORT=TRUE,REFERENCEMENT_ACCESSOIRES[[#This Row],[SUPPORT CLT VISE]]="OUI",SUP_VISE=LISTES!$A$3),1,IF(RECH_SUPPORT=FALSE,1,"")))</f>
        <v>1</v>
      </c>
      <c r="AW18" s="2">
        <f>IF(AND(RECH_CLOISON=TRUE,REFERENCEMENT_ACCESSOIRES[[#This Row],[CLOISONNE]]="OUI",DOUCHE_VISE=LISTES!$E$2),1,IF(AND(RECH_CLOISON=TRUE,REFERENCEMENT_ACCESSOIRES[[#This Row],[OUVERT]]="OUI",DOUCHE_VISE=LISTES!$E$3),1,IF(RECH_CLOISON=FALSE,1,"")))</f>
        <v>1</v>
      </c>
      <c r="AX18" s="2">
        <f>IF(AND(RECH_ISOLANT=TRUE,REFERENCEMENT_ACCESSOIRES[[#This Row],[ISOLANT SOUS CHAPE VISE2]]="OUI"),1,IF(AND(RECH_ISOLANT=TRUE,REFERENCEMENT_ACCESSOIRES[[#This Row],[SCAM VISE2]]="OUI"),1,IF(AND(RECH_ISOLANT=TRUE,REFERENCEMENT_ACCESSOIRES[[#This Row],[ISOLANT + SCAM VISE]]="OUI"),1,IF(RECH_ISOLANT=FALSE,1,""))))</f>
        <v>1</v>
      </c>
      <c r="AY18" s="2">
        <f>IF(AND(RECH_CHAPE=TRUE,REFERENCEMENT_ACCESSOIRES[[#This Row],[DALLE SUR SUPPORT BOIS DTU 51.3 VISE]]="OUI",SUP_VISE=LISTES!$A$2),1,IF(AND(RECH_CHAPE=TRUE,REFERENCEMENT_ACCESSOIRES[[#This Row],[DALLE SUR SUPPORT CLT VISE]]="OUI",SUP_VISE=LISTES!$A$3),1,IF(RECH_CHAPE=FALSE,1,IF(RECH_CHAPE=TRUE,1,""))))</f>
        <v>1</v>
      </c>
      <c r="AZ18" s="29">
        <f ca="1">IF(REFERENCEMENT_ACCESSOIRES[[#This Row],[Eligibilité procédé]]&lt;&gt;0,COUNTIF(REFERENCEMENT_ACCESSOIRES[Eligibilité procédé],"&lt;="&amp;REFERENCEMENT_ACCESSOIRES[[#This Row],[Eligibilité procédé]])-COUNTIF(REFERENCEMENT_ACCESSOIRES[Eligibilité procédé],"=0"),ROWS(REFERENCEMENT_ACCESSOIRES[Ordre]))</f>
        <v>14</v>
      </c>
      <c r="BA18" s="2">
        <f ca="1">IF(COUNTIF((REFERENCEMENT_ACCESSOIRES[[#This Row],[Validité]:[CHAPE VISEE2]]),"&lt;&gt;"&amp;"")=SUM(REFERENCEMENT_ACCESSOIRES[[#This Row],[Validité]:[CHAPE VISEE2]]),ROW(REFERENCEMENT_ACCESSOIRES[[#This Row],[Ordre]]),"")</f>
        <v>18</v>
      </c>
      <c r="BB18" s="2"/>
    </row>
    <row r="19" spans="1:54" ht="115.9" customHeight="1" x14ac:dyDescent="0.25">
      <c r="A19" s="8">
        <v>46062</v>
      </c>
      <c r="B19" s="11" t="s">
        <v>185</v>
      </c>
      <c r="C19" s="5" t="s">
        <v>188</v>
      </c>
      <c r="D19" s="2" t="s">
        <v>93</v>
      </c>
      <c r="E19" s="2" t="s">
        <v>3</v>
      </c>
      <c r="F19" s="2" t="s">
        <v>4</v>
      </c>
      <c r="G19" s="2" t="s">
        <v>4</v>
      </c>
      <c r="H19" s="2" t="s">
        <v>4</v>
      </c>
      <c r="I19" s="2" t="s">
        <v>4</v>
      </c>
      <c r="J19" s="2" t="s">
        <v>3</v>
      </c>
      <c r="K19" s="2" t="s">
        <v>4</v>
      </c>
      <c r="L19" s="2" t="s">
        <v>4</v>
      </c>
      <c r="M19" s="2" t="s">
        <v>4</v>
      </c>
      <c r="N19" s="2" t="s">
        <v>4</v>
      </c>
      <c r="O19" s="2" t="s">
        <v>4</v>
      </c>
      <c r="P19" s="2" t="s">
        <v>4</v>
      </c>
      <c r="Q19" s="2" t="s">
        <v>4</v>
      </c>
      <c r="R19" s="2" t="s">
        <v>4</v>
      </c>
      <c r="S19" s="49">
        <v>0</v>
      </c>
      <c r="T19" s="26"/>
      <c r="U19" s="26" t="s">
        <v>205</v>
      </c>
      <c r="V19" s="26"/>
      <c r="W19" s="26" t="s">
        <v>206</v>
      </c>
      <c r="X19" s="26"/>
      <c r="Y19" s="28"/>
      <c r="Z19" s="5" t="s">
        <v>5</v>
      </c>
      <c r="AA19" s="7" t="s">
        <v>204</v>
      </c>
      <c r="AB19" s="7">
        <v>47879</v>
      </c>
      <c r="AC19" s="4">
        <f ca="1">IFERROR(IF(DAYS360(TODAY(),REFERENCEMENT_ACCESSOIRES[[#This Row],[AVIS LIMITE AU]],TRUE)&gt;=0,1,0),"")</f>
        <v>1</v>
      </c>
      <c r="AD19" s="2" t="s">
        <v>172</v>
      </c>
      <c r="AE19" s="20" t="str">
        <f ca="1">IF(REFERENCEMENT_ACCESSOIRES[[#This Row],[ -&gt; AT/DTA : Sur liste verte C2p (OUI/NON à date de référencement)
-&gt; ATex (Avis favorable / Avis défavorable)
-&gt; Autre : SO]]&lt;&gt;"",IF(AND(OR(REFERENCEMENT_ACCESSOIRES[[#This Row],[ -&gt; AT/DTA : Sur liste verte C2p (OUI/NON à date de référencement)
-&gt; ATex (Avis favorable / Avis défavorable)
-&gt; Autre : SO]]="OUI",REFERENCEMENT_ACCESSOIRES[[#This Row],[ -&gt; AT/DTA : Sur liste verte C2p (OUI/NON à date de référencement)
-&gt; ATex (Avis favorable / Avis défavorable)
-&gt; Autre : SO]]="OUI AVEC UN SUIVI DU RETOUR D'EXPERIENCE",REFERENCEMENT_ACCESSOIRES[[#This Row],[ -&gt; AT/DTA : Sur liste verte C2p (OUI/NON à date de référencement)
-&gt; ATex (Avis favorable / Avis défavorable)
-&gt; Autre : SO]]="FAVORABLE",REFERENCEMENT_ACCESSOIRES[[#This Row],[ -&gt; AT/DTA : Sur liste verte C2p (OUI/NON à date de référencement)
-&gt; ATex (Avis favorable / Avis défavorable)
-&gt; Autre : SO]]="SO
(DTU)"),REFERENCEMENT_ACCESSOIRES[[#This Row],[VALIDITE]]=1),"TC",IF(REFERENCEMENT_ACCESSOIRES[[#This Row],[VALIDITE]]=0,"TNC"&amp;CHAR(10)&amp;"(L'évaluation technique n'est plus valide)",IF(REFERENCEMENT_ACCESSOIRES[[#This Row],[ -&gt; AT/DTA : Sur liste verte C2p (OUI/NON à date de référencement)
-&gt; ATex (Avis favorable / Avis défavorable)
-&gt; Autre : SO]]="NON (EVALUATION RECENTE)","TNC"&amp;CHAR(10)&amp;"(N'est pas sur liste verte de la C2p à date de référencement / EVALUATION RECENTE)","TNC"&amp;CHAR(10)&amp;"(N'est pas sur liste verte de la C2p à date du référencement)"))))</f>
        <v>TNC
(N'est pas sur liste verte de la C2p à date de référencement / EVALUATION RECENTE)</v>
      </c>
      <c r="AF19" s="2" t="str">
        <f>IF(AND(RECH_SUPPORT=TRUE,RECH_ISOLANT=TRUE,RECH_CHAPE=TRUE,REFERENCEMENT_ACCESSOIRES[[#This Row],[POSE SUR CHAPE FLOTTANTE SUR SUPPORT BOIS DTU 51.3]]="OUI",SUP_VISE=LISTES!$A$2),"OUI",IF(AND(RECH_SUPPORT=TRUE,RECH_ISOLANT=FALSE,RECH_CHAPE=TRUE,REFERENCEMENT_ACCESSOIRES[[#This Row],[POSE SUR CHAPE DESOLIDARISEE SUR SUPPORT BOIS DTU 51.3]]="OUI",SUP_VISE=LISTES!$A$2),"OUI",IF(AND(RECH_SUPPORT=TRUE,RECH_ISOLANT=FALSE,RECH_CHAPE=FALSE,REFERENCEMENT_ACCESSOIRES[[#This Row],[POSE DIRECTE SUR SUPPORT BOIS DTU 51.3 (en pose désolidarisé)]]="OUI",SUP_VISE=LISTES!$A$2),"OUI","NON")))</f>
        <v>NON</v>
      </c>
      <c r="AG19" s="2" t="str">
        <f>IF(AND(RECH_SUPPORT=TRUE,REFERENCEMENT_ACCESSOIRES[[#This Row],[POSE SUR CHAPE FLOTTANTE SUR SUPPORT CLT ET/OU AUTRES PROCEDES SOUS ATex / AT / DTA]]="OUI",SUP_VISE=LISTES!$A$3),"OUI",IF(AND(RECH_SUPPORT=TRUE,REFERENCEMENT_ACCESSOIRES[[#This Row],[POSE SUR CHAPE DESOLIDARISEE SUR SUPPORT CLT ET/OU AUTRES PROCEDES SOUS ATex / AT / DTA]]="OUI",SUP_VISE=LISTES!$A$3),"OUI",IF(AND(RECH_SUPPORT=TRUE,REFERENCEMENT_ACCESSOIRES[[#This Row],[POSE DIRECTE SUR SUPPORT CLT ET/OU AUTRES PROCEDES SOUS ATex / AT / DTA (en pose désolidarisé)]]="OUI",SUP_VISE=LISTES!$A$3),"OUI",IF(OR(REFERENCEMENT_ACCESSOIRES[[#This Row],[POSE DIRECTE SUR SUPPORT CLT ET/OU AUTRES PROCEDES SOUS ATex / AT / DTA (en pose désolidarisé)]]="OUI",REFERENCEMENT_ACCESSOIRES[[#This Row],[POSE SUR CHAPE DESOLIDARISEE SUR SUPPORT CLT ET/OU AUTRES PROCEDES SOUS ATex / AT / DTA]]="OUI",REFERENCEMENT_ACCESSOIRES[[#This Row],[POSE SUR CHAPE FLOTTANTE SUR SUPPORT CLT ET/OU AUTRES PROCEDES SOUS ATex / AT / DTA]]="OUI"),"OUI","NON"))))</f>
        <v>NON</v>
      </c>
      <c r="AI19" s="2" t="str">
        <f>CONCATENATE(
IF(MID(REFERENCEMENT_ACCESSOIRES[[#This Row],[POSE DESOLIDARISEE SUR SUPPORT HYDRAULIQUE]],1,3)="OUI",CHAR(10)&amp;" - "&amp;REFERENCEMENT_ACCESSOIRES[[#Headers],[POSE DESOLIDARISEE SUR SUPPORT HYDRAULIQUE]],""),
IF(MID(REFERENCEMENT_ACCESSOIRES[[#This Row],[POSE FLOTTANTE SUR SUPPORT HYDRAULIQUE]],1,3)="OUI",CHAR(10)&amp;" - "&amp;REFERENCEMENT_ACCESSOIRES[[#Headers],[POSE FLOTTANTE SUR SUPPORT HYDRAULIQUE]],""),
IF(MID(REFERENCEMENT_ACCESSOIRES[[#This Row],[POSE SUR CHAPE ADHERENTE SUR SUPPORT HYDRAULIQUE]],1,3)="OUI",CHAR(10)&amp;" - "&amp;REFERENCEMENT_ACCESSOIRES[[#Headers],[POSE SUR CHAPE ADHERENTE SUR SUPPORT HYDRAULIQUE]],""),
IF(MID(REFERENCEMENT_ACCESSOIRES[[#This Row],[POSE SUR MORTIER ADHERENT SUR SUPPORT HYDRAULIQUE]],1,3)="OUI",CHAR(10)&amp;" - "&amp;REFERENCEMENT_ACCESSOIRES[[#Headers],[POSE SUR MORTIER ADHERENT SUR SUPPORT HYDRAULIQUE]],""),
IF(MID(REFERENCEMENT_ACCESSOIRES[[#This Row],[POSE SUR CHAPE DESOLIDARISEE SUR SUPPORT HYDRAULIQUE]],1,3)="OUI",CHAR(10)&amp;" - "&amp;REFERENCEMENT_ACCESSOIRES[[#Headers],[POSE SUR CHAPE DESOLIDARISEE SUR SUPPORT HYDRAULIQUE]],""),
IF(MID(REFERENCEMENT_ACCESSOIRES[[#This Row],[POSE SUR CHAPE FLOTTANTE SUR SUPPORT HYDRAULIQUE]],1,3)="OUI",CHAR(10)&amp;" - "&amp;REFERENCEMENT_ACCESSOIRES[[#Headers],[POSE SUR CHAPE FLOTTANTE SUR SUPPORT HYDRAULIQUE]],""))</f>
        <v xml:space="preserve">
 - POSE SUR MORTIER ADHERENT SUR SUPPORT HYDRAULIQUE</v>
      </c>
      <c r="AJ19" s="2" t="str">
        <f>IF(LEFT((CONCATENATE(REFERENCEMENT_ACCESSOIRES[[#This Row],[TYPE DE POSE sur support hydraulique]],
IF(MID(REFERENCEMENT_ACCESSOIRES[[#This Row],[POSE DIRECTE SUR SUPPORT BOIS DTU 51.3 (en pose désolidarisé)]],1,3)="OUI",CHAR(10)&amp;" - "&amp;REFERENCEMENT_ACCESSOIRES[[#Headers],[POSE DIRECTE SUR SUPPORT BOIS DTU 51.3 (en pose désolidarisé)]],""),
IF(MID(REFERENCEMENT_ACCESSOIRES[[#This Row],[POSE SUR CHAPE DESOLIDARISEE SUR SUPPORT BOIS DTU 51.3]],1,3)="OUI",CHAR(10)&amp;" - "&amp;REFERENCEMENT_ACCESSOIRES[[#Headers],[POSE SUR CHAPE DESOLIDARISEE SUR SUPPORT BOIS DTU 51.3]],""),
IF(MID(REFERENCEMENT_ACCESSOIRES[[#This Row],[POSE SUR CHAPE FLOTTANTE SUR SUPPORT BOIS DTU 51.3]],1,3)="OUI",CHAR(10)&amp;" - "&amp;REFERENCEMENT_ACCESSOIRES[[#Headers],[POSE SUR CHAPE FLOTTANTE SUR SUPPORT BOIS DTU 51.3]],""),
IF(MID(REFERENCEMENT_ACCESSOIRES[[#This Row],[POSE DIRECTE SUR SUPPORT CLT ET/OU AUTRES PROCEDES SOUS ATex / AT / DTA (en pose désolidarisé)]],1,3)="OUI",CHAR(10)&amp;" - "&amp;REFERENCEMENT_ACCESSOIRES[[#Headers],[POSE DIRECTE SUR SUPPORT CLT ET/OU AUTRES PROCEDES SOUS ATex / AT / DTA (en pose désolidarisé)]],""),
IF(MID(REFERENCEMENT_ACCESSOIRES[[#This Row],[POSE SUR CHAPE DESOLIDARISEE SUR SUPPORT CLT ET/OU AUTRES PROCEDES SOUS ATex / AT / DTA]],1,3)="OUI",CHAR(10)&amp;" - "&amp;REFERENCEMENT_ACCESSOIRES[[#Headers],[POSE SUR CHAPE DESOLIDARISEE SUR SUPPORT CLT ET/OU AUTRES PROCEDES SOUS ATex / AT / DTA]],""),
IF(MID(REFERENCEMENT_ACCESSOIRES[[#This Row],[POSE SUR CHAPE FLOTTANTE SUR SUPPORT CLT ET/OU AUTRES PROCEDES SOUS ATex / AT / DTA]],1,3)="OUI",CHAR(10)&amp;" - "&amp;REFERENCEMENT_ACCESSOIRES[[#Headers],[POSE SUR CHAPE FLOTTANTE SUR SUPPORT CLT ET/OU AUTRES PROCEDES SOUS ATex / AT / DTA]],""),
)),1)=CHAR(10),
RIGHT((CONCATENATE(REFERENCEMENT_ACCESSOIRES[[#This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
LEN((CONCATENATE(REFERENCEMENT_ACCESSOIRES[[#This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DTA]],""))))-1),"")</f>
        <v xml:space="preserve"> - POSE SUR MORTIER ADHERENT SUR SUPPORT HYDRAULIQUE</v>
      </c>
      <c r="AK19" s="2" t="str">
        <f>IF(AND(RECH_ISOLANT=TRUE,ISOLANT_VISE=LISTES!$C$2,REFERENCEMENT_ACCESSOIRES[[#This Row],[ISOLANT SOUS CHAPE VISE]]&lt;&gt;""),"OUI","NON")</f>
        <v>NON</v>
      </c>
      <c r="AL19" s="2" t="str">
        <f>IF(REFERENCEMENT_ACCESSOIRES[[#This Row],[ISOLANT SOUS CHAPE VISE2]]="OUI",REFERENCEMENT_ACCESSOIRES[[#This Row],[ISOLANT SOUS CHAPE VISE]],"")</f>
        <v/>
      </c>
      <c r="AM19" s="2" t="str">
        <f>IF(AND(RECH_ISOLANT=TRUE,ISOLANT_VISE=LISTES!$C$3,REFERENCEMENT_ACCESSOIRES[[#This Row],[SCAM VISE]]&lt;&gt;""),"OUI","NON")</f>
        <v>NON</v>
      </c>
      <c r="AN19" s="2" t="str">
        <f>IF(REFERENCEMENT_ACCESSOIRES[[#This Row],[SCAM VISE2]]="OUI",REFERENCEMENT_ACCESSOIRES[[#This Row],[SCAM VISE]],"")</f>
        <v/>
      </c>
      <c r="AO19" s="2" t="str">
        <f>IF(AND(RECH_ISOLANT=TRUE,ISOLANT_VISE=LISTES!$C$4,OR(REFERENCEMENT_ACCESSOIRES[[#This Row],[ISOLANT SOUS CHAPE VISE]]&lt;&gt;"",REFERENCEMENT_ACCESSOIRES[[#This Row],[SCAM VISE]]&lt;&gt;"")),"OUI","NON")</f>
        <v>NON</v>
      </c>
      <c r="AP19" s="2" t="str">
        <f>IF(LEFT((CONCATENATE(IF(REFERENCEMENT_ACCESSOIRES[[#This Row],[ISOLANT SOUS CHAPE VISE]]&lt;&gt;"",CHAR(10)&amp;REFERENCEMENT_ACCESSOIRES[[#This Row],[ISOLANT SOUS CHAPE VISE]],""),IF(REFERENCEMENT_ACCESSOIRES[[#This Row],[SCAM VISE]]&lt;&gt;"",CHAR(10)&amp;REFERENCEMENT_ACCESSOIRES[[#This Row],[SCAM VISE]],""))),1)=CHAR(10),RIGHT((CONCATENATE(IF(REFERENCEMENT_ACCESSOIRES[[#This Row],[ISOLANT SOUS CHAPE VISE]]&lt;&gt;"",CHAR(10)&amp;REFERENCEMENT_ACCESSOIRES[[#This Row],[ISOLANT SOUS CHAPE VISE]],""),IF(REFERENCEMENT_ACCESSOIRES[[#This Row],[SCAM VISE]]&lt;&gt;"",CHAR(10)&amp;REFERENCEMENT_ACCESSOIRES[[#This Row],[SCAM VISE]],""))),LEN(CONCATENATE(IF(REFERENCEMENT_ACCESSOIRES[[#This Row],[ISOLANT SOUS CHAPE VISE]]&lt;&gt;"",CHAR(10)&amp;REFERENCEMENT_ACCESSOIRES[[#This Row],[ISOLANT SOUS CHAPE VISE]],""),IF(REFERENCEMENT_ACCESSOIRES[[#This Row],[SCAM VISE]]&lt;&gt;"",CHAR(10)&amp;REFERENCEMENT_ACCESSOIRES[[#This Row],[SCAM VISE]],"")))-1),"")</f>
        <v/>
      </c>
      <c r="AQ19" s="2" t="str">
        <f>IF(RECH_ISOLANT=TRUE,IF(ISOLANT_VISE=LISTES!$C$2,REFERENCEMENT_ACCESSOIRES[[#This Row],[TYPE ISOLANT SOUS CHAPE VISE]],IF(ISOLANT_VISE=LISTES!$C$3,REFERENCEMENT_ACCESSOIRES[[#This Row],[TYPE SCAM]],IF(ISOLANT_VISE=LISTES!$C$4,REFERENCEMENT_ACCESSOIRES[[#This Row],[TYPE ISOLANT + SCAM VISE]],""))),IF(RECH_ISOLANT=FALSE,REFERENCEMENT_ACCESSOIRES[[#This Row],[TYPE ISOLANT + SCAM VISE]]))</f>
        <v/>
      </c>
      <c r="AR19" s="2" t="str">
        <f>IF(AND(RECH_CHAPE=TRUE,REFERENCEMENT_ACCESSOIRES[[#This Row],[POSE SUR CHAPE DESOLIDARISEE SUR SUPPORT BOIS DTU 51.3]]="OUI"),"OUI",
IF(AND(RECH_CHAPE=TRUE,REFERENCEMENT_ACCESSOIRES[[#This Row],[POSE SUR CHAPE FLOTTANTE SUR SUPPORT BOIS DTU 51.3]]="OUI"),"OUI",""))</f>
        <v/>
      </c>
      <c r="AS19" s="2" t="str">
        <f>IF(AND(RECH_CHAPE=TRUE,REFERENCEMENT_ACCESSOIRES[[#This Row],[POSE SUR CHAPE DESOLIDARISEE SUR SUPPORT CLT ET/OU AUTRES PROCEDES SOUS ATex / AT / DTA]]="OUI"),"OUI",
IF(AND(RECH_CHAPE=TRUE,REFERENCEMENT_ACCESSOIRES[[#This Row],[POSE SUR CHAPE FLOTTANTE SUR SUPPORT CLT ET/OU AUTRES PROCEDES SOUS ATex / AT / DTA]]="OUI"),"OUI",""))</f>
        <v/>
      </c>
      <c r="AT19" s="2" t="str">
        <f>IF(AND(RECH_CHAPE=TRUE,REFERENCEMENT_ACCESSOIRES[[#This Row],[POSE SUR CHAPE DESOLIDARISEE SUR SUPPORT HYDRAULIQUE]]="OUI"),"OUI",
IF(AND(RECH_CHAPE=TRUE,REFERENCEMENT_ACCESSOIRES[[#This Row],[POSE SUR CHAPE FLOTTANTE SUR SUPPORT HYDRAULIQUE]]="OUI"),"OUI",""))</f>
        <v/>
      </c>
      <c r="AU19" s="68">
        <f ca="1">REFERENCEMENT_ACCESSOIRES[[#This Row],[VALIDITE]]</f>
        <v>1</v>
      </c>
      <c r="AV19" s="2">
        <f>IF(AND(RECH_SUPPORT=TRUE,REFERENCEMENT_ACCESSOIRES[[#This Row],[SUPPORT BOIS DTU 51.3 VISE]]="OUI",SUP_VISE=LISTES!$A$2),1,IF(AND(RECH_SUPPORT=TRUE,REFERENCEMENT_ACCESSOIRES[[#This Row],[SUPPORT CLT VISE]]="OUI",SUP_VISE=LISTES!$A$3),1,IF(RECH_SUPPORT=FALSE,1,"")))</f>
        <v>1</v>
      </c>
      <c r="AW19" s="2">
        <f>IF(AND(RECH_CLOISON=TRUE,REFERENCEMENT_ACCESSOIRES[[#This Row],[CLOISONNE]]="OUI",DOUCHE_VISE=LISTES!$E$2),1,IF(AND(RECH_CLOISON=TRUE,REFERENCEMENT_ACCESSOIRES[[#This Row],[OUVERT]]="OUI",DOUCHE_VISE=LISTES!$E$3),1,IF(RECH_CLOISON=FALSE,1,"")))</f>
        <v>1</v>
      </c>
      <c r="AX19" s="2">
        <f>IF(AND(RECH_ISOLANT=TRUE,REFERENCEMENT_ACCESSOIRES[[#This Row],[ISOLANT SOUS CHAPE VISE2]]="OUI"),1,IF(AND(RECH_ISOLANT=TRUE,REFERENCEMENT_ACCESSOIRES[[#This Row],[SCAM VISE2]]="OUI"),1,IF(AND(RECH_ISOLANT=TRUE,REFERENCEMENT_ACCESSOIRES[[#This Row],[ISOLANT + SCAM VISE]]="OUI"),1,IF(RECH_ISOLANT=FALSE,1,""))))</f>
        <v>1</v>
      </c>
      <c r="AY19" s="2">
        <f>IF(AND(RECH_CHAPE=TRUE,REFERENCEMENT_ACCESSOIRES[[#This Row],[DALLE SUR SUPPORT BOIS DTU 51.3 VISE]]="OUI",SUP_VISE=LISTES!$A$2),1,IF(AND(RECH_CHAPE=TRUE,REFERENCEMENT_ACCESSOIRES[[#This Row],[DALLE SUR SUPPORT CLT VISE]]="OUI",SUP_VISE=LISTES!$A$3),1,IF(RECH_CHAPE=FALSE,1,IF(RECH_CHAPE=TRUE,1,""))))</f>
        <v>1</v>
      </c>
      <c r="AZ19" s="29">
        <f ca="1">IF(REFERENCEMENT_ACCESSOIRES[[#This Row],[Eligibilité procédé]]&lt;&gt;0,COUNTIF(REFERENCEMENT_ACCESSOIRES[Eligibilité procédé],"&lt;="&amp;REFERENCEMENT_ACCESSOIRES[[#This Row],[Eligibilité procédé]])-COUNTIF(REFERENCEMENT_ACCESSOIRES[Eligibilité procédé],"=0"),ROWS(REFERENCEMENT_ACCESSOIRES[Ordre]))</f>
        <v>15</v>
      </c>
      <c r="BA19" s="2">
        <f ca="1">IF(COUNTIF((REFERENCEMENT_ACCESSOIRES[[#This Row],[Validité]:[CHAPE VISEE2]]),"&lt;&gt;"&amp;"")=SUM(REFERENCEMENT_ACCESSOIRES[[#This Row],[Validité]:[CHAPE VISEE2]]),ROW(REFERENCEMENT_ACCESSOIRES[[#This Row],[Ordre]]),"")</f>
        <v>19</v>
      </c>
      <c r="BB19" s="2"/>
    </row>
    <row r="20" spans="1:54" ht="115.9" customHeight="1" x14ac:dyDescent="0.25">
      <c r="A20" s="8">
        <v>46062</v>
      </c>
      <c r="B20" s="11" t="s">
        <v>185</v>
      </c>
      <c r="C20" s="6" t="s">
        <v>189</v>
      </c>
      <c r="D20" s="2" t="s">
        <v>93</v>
      </c>
      <c r="E20" s="2" t="s">
        <v>3</v>
      </c>
      <c r="F20" s="2" t="s">
        <v>4</v>
      </c>
      <c r="G20" s="2" t="s">
        <v>4</v>
      </c>
      <c r="H20" s="2" t="s">
        <v>4</v>
      </c>
      <c r="I20" s="2" t="s">
        <v>4</v>
      </c>
      <c r="J20" s="2" t="s">
        <v>3</v>
      </c>
      <c r="K20" s="2" t="s">
        <v>4</v>
      </c>
      <c r="L20" s="2" t="s">
        <v>4</v>
      </c>
      <c r="M20" s="2" t="s">
        <v>4</v>
      </c>
      <c r="N20" s="2" t="s">
        <v>4</v>
      </c>
      <c r="O20" s="2" t="s">
        <v>4</v>
      </c>
      <c r="P20" s="2" t="s">
        <v>4</v>
      </c>
      <c r="Q20" s="2" t="s">
        <v>4</v>
      </c>
      <c r="R20" s="2" t="s">
        <v>4</v>
      </c>
      <c r="S20" s="49">
        <v>0</v>
      </c>
      <c r="T20" s="26"/>
      <c r="U20" s="26" t="s">
        <v>205</v>
      </c>
      <c r="V20" s="26"/>
      <c r="W20" s="26" t="s">
        <v>206</v>
      </c>
      <c r="X20" s="26"/>
      <c r="Y20" s="28"/>
      <c r="Z20" s="5" t="s">
        <v>5</v>
      </c>
      <c r="AA20" s="7" t="s">
        <v>203</v>
      </c>
      <c r="AB20" s="7">
        <v>47879</v>
      </c>
      <c r="AC20" s="4">
        <f ca="1">IFERROR(IF(DAYS360(TODAY(),REFERENCEMENT_ACCESSOIRES[[#This Row],[AVIS LIMITE AU]],TRUE)&gt;=0,1,0),"")</f>
        <v>1</v>
      </c>
      <c r="AD20" s="2" t="s">
        <v>172</v>
      </c>
      <c r="AE20" s="20" t="str">
        <f ca="1">IF(REFERENCEMENT_ACCESSOIRES[[#This Row],[ -&gt; AT/DTA : Sur liste verte C2p (OUI/NON à date de référencement)
-&gt; ATex (Avis favorable / Avis défavorable)
-&gt; Autre : SO]]&lt;&gt;"",IF(AND(OR(REFERENCEMENT_ACCESSOIRES[[#This Row],[ -&gt; AT/DTA : Sur liste verte C2p (OUI/NON à date de référencement)
-&gt; ATex (Avis favorable / Avis défavorable)
-&gt; Autre : SO]]="OUI",REFERENCEMENT_ACCESSOIRES[[#This Row],[ -&gt; AT/DTA : Sur liste verte C2p (OUI/NON à date de référencement)
-&gt; ATex (Avis favorable / Avis défavorable)
-&gt; Autre : SO]]="OUI AVEC UN SUIVI DU RETOUR D'EXPERIENCE",REFERENCEMENT_ACCESSOIRES[[#This Row],[ -&gt; AT/DTA : Sur liste verte C2p (OUI/NON à date de référencement)
-&gt; ATex (Avis favorable / Avis défavorable)
-&gt; Autre : SO]]="FAVORABLE",REFERENCEMENT_ACCESSOIRES[[#This Row],[ -&gt; AT/DTA : Sur liste verte C2p (OUI/NON à date de référencement)
-&gt; ATex (Avis favorable / Avis défavorable)
-&gt; Autre : SO]]="SO
(DTU)"),REFERENCEMENT_ACCESSOIRES[[#This Row],[VALIDITE]]=1),"TC",IF(REFERENCEMENT_ACCESSOIRES[[#This Row],[VALIDITE]]=0,"TNC"&amp;CHAR(10)&amp;"(L'évaluation technique n'est plus valide)",IF(REFERENCEMENT_ACCESSOIRES[[#This Row],[ -&gt; AT/DTA : Sur liste verte C2p (OUI/NON à date de référencement)
-&gt; ATex (Avis favorable / Avis défavorable)
-&gt; Autre : SO]]="NON (EVALUATION RECENTE)","TNC"&amp;CHAR(10)&amp;"(N'est pas sur liste verte de la C2p à date de référencement / EVALUATION RECENTE)","TNC"&amp;CHAR(10)&amp;"(N'est pas sur liste verte de la C2p à date du référencement)"))))</f>
        <v>TNC
(N'est pas sur liste verte de la C2p à date de référencement / EVALUATION RECENTE)</v>
      </c>
      <c r="AF20" s="2" t="str">
        <f>IF(AND(RECH_SUPPORT=TRUE,RECH_ISOLANT=TRUE,RECH_CHAPE=TRUE,REFERENCEMENT_ACCESSOIRES[[#This Row],[POSE SUR CHAPE FLOTTANTE SUR SUPPORT BOIS DTU 51.3]]="OUI",SUP_VISE=LISTES!$A$2),"OUI",IF(AND(RECH_SUPPORT=TRUE,RECH_ISOLANT=FALSE,RECH_CHAPE=TRUE,REFERENCEMENT_ACCESSOIRES[[#This Row],[POSE SUR CHAPE DESOLIDARISEE SUR SUPPORT BOIS DTU 51.3]]="OUI",SUP_VISE=LISTES!$A$2),"OUI",IF(AND(RECH_SUPPORT=TRUE,RECH_ISOLANT=FALSE,RECH_CHAPE=FALSE,REFERENCEMENT_ACCESSOIRES[[#This Row],[POSE DIRECTE SUR SUPPORT BOIS DTU 51.3 (en pose désolidarisé)]]="OUI",SUP_VISE=LISTES!$A$2),"OUI","NON")))</f>
        <v>NON</v>
      </c>
      <c r="AG20" s="2" t="str">
        <f>IF(AND(RECH_SUPPORT=TRUE,REFERENCEMENT_ACCESSOIRES[[#This Row],[POSE SUR CHAPE FLOTTANTE SUR SUPPORT CLT ET/OU AUTRES PROCEDES SOUS ATex / AT / DTA]]="OUI",SUP_VISE=LISTES!$A$3),"OUI",IF(AND(RECH_SUPPORT=TRUE,REFERENCEMENT_ACCESSOIRES[[#This Row],[POSE SUR CHAPE DESOLIDARISEE SUR SUPPORT CLT ET/OU AUTRES PROCEDES SOUS ATex / AT / DTA]]="OUI",SUP_VISE=LISTES!$A$3),"OUI",IF(AND(RECH_SUPPORT=TRUE,REFERENCEMENT_ACCESSOIRES[[#This Row],[POSE DIRECTE SUR SUPPORT CLT ET/OU AUTRES PROCEDES SOUS ATex / AT / DTA (en pose désolidarisé)]]="OUI",SUP_VISE=LISTES!$A$3),"OUI",IF(OR(REFERENCEMENT_ACCESSOIRES[[#This Row],[POSE DIRECTE SUR SUPPORT CLT ET/OU AUTRES PROCEDES SOUS ATex / AT / DTA (en pose désolidarisé)]]="OUI",REFERENCEMENT_ACCESSOIRES[[#This Row],[POSE SUR CHAPE DESOLIDARISEE SUR SUPPORT CLT ET/OU AUTRES PROCEDES SOUS ATex / AT / DTA]]="OUI",REFERENCEMENT_ACCESSOIRES[[#This Row],[POSE SUR CHAPE FLOTTANTE SUR SUPPORT CLT ET/OU AUTRES PROCEDES SOUS ATex / AT / DTA]]="OUI"),"OUI","NON"))))</f>
        <v>NON</v>
      </c>
      <c r="AI20" s="2" t="str">
        <f>CONCATENATE(
IF(MID(REFERENCEMENT_ACCESSOIRES[[#This Row],[POSE DESOLIDARISEE SUR SUPPORT HYDRAULIQUE]],1,3)="OUI",CHAR(10)&amp;" - "&amp;REFERENCEMENT_ACCESSOIRES[[#Headers],[POSE DESOLIDARISEE SUR SUPPORT HYDRAULIQUE]],""),
IF(MID(REFERENCEMENT_ACCESSOIRES[[#This Row],[POSE FLOTTANTE SUR SUPPORT HYDRAULIQUE]],1,3)="OUI",CHAR(10)&amp;" - "&amp;REFERENCEMENT_ACCESSOIRES[[#Headers],[POSE FLOTTANTE SUR SUPPORT HYDRAULIQUE]],""),
IF(MID(REFERENCEMENT_ACCESSOIRES[[#This Row],[POSE SUR CHAPE ADHERENTE SUR SUPPORT HYDRAULIQUE]],1,3)="OUI",CHAR(10)&amp;" - "&amp;REFERENCEMENT_ACCESSOIRES[[#Headers],[POSE SUR CHAPE ADHERENTE SUR SUPPORT HYDRAULIQUE]],""),
IF(MID(REFERENCEMENT_ACCESSOIRES[[#This Row],[POSE SUR MORTIER ADHERENT SUR SUPPORT HYDRAULIQUE]],1,3)="OUI",CHAR(10)&amp;" - "&amp;REFERENCEMENT_ACCESSOIRES[[#Headers],[POSE SUR MORTIER ADHERENT SUR SUPPORT HYDRAULIQUE]],""),
IF(MID(REFERENCEMENT_ACCESSOIRES[[#This Row],[POSE SUR CHAPE DESOLIDARISEE SUR SUPPORT HYDRAULIQUE]],1,3)="OUI",CHAR(10)&amp;" - "&amp;REFERENCEMENT_ACCESSOIRES[[#Headers],[POSE SUR CHAPE DESOLIDARISEE SUR SUPPORT HYDRAULIQUE]],""),
IF(MID(REFERENCEMENT_ACCESSOIRES[[#This Row],[POSE SUR CHAPE FLOTTANTE SUR SUPPORT HYDRAULIQUE]],1,3)="OUI",CHAR(10)&amp;" - "&amp;REFERENCEMENT_ACCESSOIRES[[#Headers],[POSE SUR CHAPE FLOTTANTE SUR SUPPORT HYDRAULIQUE]],""))</f>
        <v xml:space="preserve">
 - POSE SUR MORTIER ADHERENT SUR SUPPORT HYDRAULIQUE</v>
      </c>
      <c r="AJ20" s="2" t="str">
        <f>IF(LEFT((CONCATENATE(REFERENCEMENT_ACCESSOIRES[[#This Row],[TYPE DE POSE sur support hydraulique]],
IF(MID(REFERENCEMENT_ACCESSOIRES[[#This Row],[POSE DIRECTE SUR SUPPORT BOIS DTU 51.3 (en pose désolidarisé)]],1,3)="OUI",CHAR(10)&amp;" - "&amp;REFERENCEMENT_ACCESSOIRES[[#Headers],[POSE DIRECTE SUR SUPPORT BOIS DTU 51.3 (en pose désolidarisé)]],""),
IF(MID(REFERENCEMENT_ACCESSOIRES[[#This Row],[POSE SUR CHAPE DESOLIDARISEE SUR SUPPORT BOIS DTU 51.3]],1,3)="OUI",CHAR(10)&amp;" - "&amp;REFERENCEMENT_ACCESSOIRES[[#Headers],[POSE SUR CHAPE DESOLIDARISEE SUR SUPPORT BOIS DTU 51.3]],""),
IF(MID(REFERENCEMENT_ACCESSOIRES[[#This Row],[POSE SUR CHAPE FLOTTANTE SUR SUPPORT BOIS DTU 51.3]],1,3)="OUI",CHAR(10)&amp;" - "&amp;REFERENCEMENT_ACCESSOIRES[[#Headers],[POSE SUR CHAPE FLOTTANTE SUR SUPPORT BOIS DTU 51.3]],""),
IF(MID(REFERENCEMENT_ACCESSOIRES[[#This Row],[POSE DIRECTE SUR SUPPORT CLT ET/OU AUTRES PROCEDES SOUS ATex / AT / DTA (en pose désolidarisé)]],1,3)="OUI",CHAR(10)&amp;" - "&amp;REFERENCEMENT_ACCESSOIRES[[#Headers],[POSE DIRECTE SUR SUPPORT CLT ET/OU AUTRES PROCEDES SOUS ATex / AT / DTA (en pose désolidarisé)]],""),
IF(MID(REFERENCEMENT_ACCESSOIRES[[#This Row],[POSE SUR CHAPE DESOLIDARISEE SUR SUPPORT CLT ET/OU AUTRES PROCEDES SOUS ATex / AT / DTA]],1,3)="OUI",CHAR(10)&amp;" - "&amp;REFERENCEMENT_ACCESSOIRES[[#Headers],[POSE SUR CHAPE DESOLIDARISEE SUR SUPPORT CLT ET/OU AUTRES PROCEDES SOUS ATex / AT / DTA]],""),
IF(MID(REFERENCEMENT_ACCESSOIRES[[#This Row],[POSE SUR CHAPE FLOTTANTE SUR SUPPORT CLT ET/OU AUTRES PROCEDES SOUS ATex / AT / DTA]],1,3)="OUI",CHAR(10)&amp;" - "&amp;REFERENCEMENT_ACCESSOIRES[[#Headers],[POSE SUR CHAPE FLOTTANTE SUR SUPPORT CLT ET/OU AUTRES PROCEDES SOUS ATex / AT / DTA]],""),
)),1)=CHAR(10),
RIGHT((CONCATENATE(REFERENCEMENT_ACCESSOIRES[[#This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
LEN((CONCATENATE(REFERENCEMENT_ACCESSOIRES[[#This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DTA]],""))))-1),"")</f>
        <v xml:space="preserve"> - POSE SUR MORTIER ADHERENT SUR SUPPORT HYDRAULIQUE</v>
      </c>
      <c r="AK20" s="2" t="str">
        <f>IF(AND(RECH_ISOLANT=TRUE,ISOLANT_VISE=LISTES!$C$2,REFERENCEMENT_ACCESSOIRES[[#This Row],[ISOLANT SOUS CHAPE VISE]]&lt;&gt;""),"OUI","NON")</f>
        <v>NON</v>
      </c>
      <c r="AL20" s="2" t="str">
        <f>IF(REFERENCEMENT_ACCESSOIRES[[#This Row],[ISOLANT SOUS CHAPE VISE2]]="OUI",REFERENCEMENT_ACCESSOIRES[[#This Row],[ISOLANT SOUS CHAPE VISE]],"")</f>
        <v/>
      </c>
      <c r="AM20" s="2" t="str">
        <f>IF(AND(RECH_ISOLANT=TRUE,ISOLANT_VISE=LISTES!$C$3,REFERENCEMENT_ACCESSOIRES[[#This Row],[SCAM VISE]]&lt;&gt;""),"OUI","NON")</f>
        <v>NON</v>
      </c>
      <c r="AN20" s="2" t="str">
        <f>IF(REFERENCEMENT_ACCESSOIRES[[#This Row],[SCAM VISE2]]="OUI",REFERENCEMENT_ACCESSOIRES[[#This Row],[SCAM VISE]],"")</f>
        <v/>
      </c>
      <c r="AO20" s="2" t="str">
        <f>IF(AND(RECH_ISOLANT=TRUE,ISOLANT_VISE=LISTES!$C$4,OR(REFERENCEMENT_ACCESSOIRES[[#This Row],[ISOLANT SOUS CHAPE VISE]]&lt;&gt;"",REFERENCEMENT_ACCESSOIRES[[#This Row],[SCAM VISE]]&lt;&gt;"")),"OUI","NON")</f>
        <v>NON</v>
      </c>
      <c r="AP20" s="2" t="str">
        <f>IF(LEFT((CONCATENATE(IF(REFERENCEMENT_ACCESSOIRES[[#This Row],[ISOLANT SOUS CHAPE VISE]]&lt;&gt;"",CHAR(10)&amp;REFERENCEMENT_ACCESSOIRES[[#This Row],[ISOLANT SOUS CHAPE VISE]],""),IF(REFERENCEMENT_ACCESSOIRES[[#This Row],[SCAM VISE]]&lt;&gt;"",CHAR(10)&amp;REFERENCEMENT_ACCESSOIRES[[#This Row],[SCAM VISE]],""))),1)=CHAR(10),RIGHT((CONCATENATE(IF(REFERENCEMENT_ACCESSOIRES[[#This Row],[ISOLANT SOUS CHAPE VISE]]&lt;&gt;"",CHAR(10)&amp;REFERENCEMENT_ACCESSOIRES[[#This Row],[ISOLANT SOUS CHAPE VISE]],""),IF(REFERENCEMENT_ACCESSOIRES[[#This Row],[SCAM VISE]]&lt;&gt;"",CHAR(10)&amp;REFERENCEMENT_ACCESSOIRES[[#This Row],[SCAM VISE]],""))),LEN(CONCATENATE(IF(REFERENCEMENT_ACCESSOIRES[[#This Row],[ISOLANT SOUS CHAPE VISE]]&lt;&gt;"",CHAR(10)&amp;REFERENCEMENT_ACCESSOIRES[[#This Row],[ISOLANT SOUS CHAPE VISE]],""),IF(REFERENCEMENT_ACCESSOIRES[[#This Row],[SCAM VISE]]&lt;&gt;"",CHAR(10)&amp;REFERENCEMENT_ACCESSOIRES[[#This Row],[SCAM VISE]],"")))-1),"")</f>
        <v/>
      </c>
      <c r="AQ20" s="2" t="str">
        <f>IF(RECH_ISOLANT=TRUE,IF(ISOLANT_VISE=LISTES!$C$2,REFERENCEMENT_ACCESSOIRES[[#This Row],[TYPE ISOLANT SOUS CHAPE VISE]],IF(ISOLANT_VISE=LISTES!$C$3,REFERENCEMENT_ACCESSOIRES[[#This Row],[TYPE SCAM]],IF(ISOLANT_VISE=LISTES!$C$4,REFERENCEMENT_ACCESSOIRES[[#This Row],[TYPE ISOLANT + SCAM VISE]],""))),IF(RECH_ISOLANT=FALSE,REFERENCEMENT_ACCESSOIRES[[#This Row],[TYPE ISOLANT + SCAM VISE]]))</f>
        <v/>
      </c>
      <c r="AR20" s="2" t="str">
        <f>IF(AND(RECH_CHAPE=TRUE,REFERENCEMENT_ACCESSOIRES[[#This Row],[POSE SUR CHAPE DESOLIDARISEE SUR SUPPORT BOIS DTU 51.3]]="OUI"),"OUI",
IF(AND(RECH_CHAPE=TRUE,REFERENCEMENT_ACCESSOIRES[[#This Row],[POSE SUR CHAPE FLOTTANTE SUR SUPPORT BOIS DTU 51.3]]="OUI"),"OUI",""))</f>
        <v/>
      </c>
      <c r="AS20" s="2" t="str">
        <f>IF(AND(RECH_CHAPE=TRUE,REFERENCEMENT_ACCESSOIRES[[#This Row],[POSE SUR CHAPE DESOLIDARISEE SUR SUPPORT CLT ET/OU AUTRES PROCEDES SOUS ATex / AT / DTA]]="OUI"),"OUI",
IF(AND(RECH_CHAPE=TRUE,REFERENCEMENT_ACCESSOIRES[[#This Row],[POSE SUR CHAPE FLOTTANTE SUR SUPPORT CLT ET/OU AUTRES PROCEDES SOUS ATex / AT / DTA]]="OUI"),"OUI",""))</f>
        <v/>
      </c>
      <c r="AT20" s="2" t="str">
        <f>IF(AND(RECH_CHAPE=TRUE,REFERENCEMENT_ACCESSOIRES[[#This Row],[POSE SUR CHAPE DESOLIDARISEE SUR SUPPORT HYDRAULIQUE]]="OUI"),"OUI",
IF(AND(RECH_CHAPE=TRUE,REFERENCEMENT_ACCESSOIRES[[#This Row],[POSE SUR CHAPE FLOTTANTE SUR SUPPORT HYDRAULIQUE]]="OUI"),"OUI",""))</f>
        <v/>
      </c>
      <c r="AU20" s="68">
        <f ca="1">REFERENCEMENT_ACCESSOIRES[[#This Row],[VALIDITE]]</f>
        <v>1</v>
      </c>
      <c r="AV20" s="2">
        <f>IF(AND(RECH_SUPPORT=TRUE,REFERENCEMENT_ACCESSOIRES[[#This Row],[SUPPORT BOIS DTU 51.3 VISE]]="OUI",SUP_VISE=LISTES!$A$2),1,IF(AND(RECH_SUPPORT=TRUE,REFERENCEMENT_ACCESSOIRES[[#This Row],[SUPPORT CLT VISE]]="OUI",SUP_VISE=LISTES!$A$3),1,IF(RECH_SUPPORT=FALSE,1,"")))</f>
        <v>1</v>
      </c>
      <c r="AW20" s="2">
        <f>IF(AND(RECH_CLOISON=TRUE,REFERENCEMENT_ACCESSOIRES[[#This Row],[CLOISONNE]]="OUI",DOUCHE_VISE=LISTES!$E$2),1,IF(AND(RECH_CLOISON=TRUE,REFERENCEMENT_ACCESSOIRES[[#This Row],[OUVERT]]="OUI",DOUCHE_VISE=LISTES!$E$3),1,IF(RECH_CLOISON=FALSE,1,"")))</f>
        <v>1</v>
      </c>
      <c r="AX20" s="2">
        <f>IF(AND(RECH_ISOLANT=TRUE,REFERENCEMENT_ACCESSOIRES[[#This Row],[ISOLANT SOUS CHAPE VISE2]]="OUI"),1,IF(AND(RECH_ISOLANT=TRUE,REFERENCEMENT_ACCESSOIRES[[#This Row],[SCAM VISE2]]="OUI"),1,IF(AND(RECH_ISOLANT=TRUE,REFERENCEMENT_ACCESSOIRES[[#This Row],[ISOLANT + SCAM VISE]]="OUI"),1,IF(RECH_ISOLANT=FALSE,1,""))))</f>
        <v>1</v>
      </c>
      <c r="AY20" s="2">
        <f>IF(AND(RECH_CHAPE=TRUE,REFERENCEMENT_ACCESSOIRES[[#This Row],[DALLE SUR SUPPORT BOIS DTU 51.3 VISE]]="OUI",SUP_VISE=LISTES!$A$2),1,IF(AND(RECH_CHAPE=TRUE,REFERENCEMENT_ACCESSOIRES[[#This Row],[DALLE SUR SUPPORT CLT VISE]]="OUI",SUP_VISE=LISTES!$A$3),1,IF(RECH_CHAPE=FALSE,1,IF(RECH_CHAPE=TRUE,1,""))))</f>
        <v>1</v>
      </c>
      <c r="AZ20" s="29">
        <f ca="1">IF(REFERENCEMENT_ACCESSOIRES[[#This Row],[Eligibilité procédé]]&lt;&gt;0,COUNTIF(REFERENCEMENT_ACCESSOIRES[Eligibilité procédé],"&lt;="&amp;REFERENCEMENT_ACCESSOIRES[[#This Row],[Eligibilité procédé]])-COUNTIF(REFERENCEMENT_ACCESSOIRES[Eligibilité procédé],"=0"),ROWS(REFERENCEMENT_ACCESSOIRES[Ordre]))</f>
        <v>16</v>
      </c>
      <c r="BA20" s="2">
        <f ca="1">IF(COUNTIF((REFERENCEMENT_ACCESSOIRES[[#This Row],[Validité]:[CHAPE VISEE2]]),"&lt;&gt;"&amp;"")=SUM(REFERENCEMENT_ACCESSOIRES[[#This Row],[Validité]:[CHAPE VISEE2]]),ROW(REFERENCEMENT_ACCESSOIRES[[#This Row],[Ordre]]),"")</f>
        <v>20</v>
      </c>
      <c r="BB20" s="2"/>
    </row>
    <row r="21" spans="1:54" ht="115.9" customHeight="1" x14ac:dyDescent="0.25">
      <c r="A21" s="8">
        <v>45078</v>
      </c>
      <c r="B21" s="11" t="s">
        <v>7</v>
      </c>
      <c r="C21" s="6" t="s">
        <v>82</v>
      </c>
      <c r="D21" s="2" t="s">
        <v>83</v>
      </c>
      <c r="E21" s="2" t="s">
        <v>66</v>
      </c>
      <c r="F21" s="2" t="s">
        <v>3</v>
      </c>
      <c r="G21" s="2" t="s">
        <v>4</v>
      </c>
      <c r="H21" s="2" t="s">
        <v>4</v>
      </c>
      <c r="I21" s="2" t="s">
        <v>4</v>
      </c>
      <c r="J21" s="2" t="s">
        <v>4</v>
      </c>
      <c r="K21" s="2" t="s">
        <v>3</v>
      </c>
      <c r="L21" s="2" t="s">
        <v>4</v>
      </c>
      <c r="M21" s="2" t="s">
        <v>4</v>
      </c>
      <c r="N21" s="2" t="s">
        <v>4</v>
      </c>
      <c r="O21" s="2" t="s">
        <v>4</v>
      </c>
      <c r="P21" s="2" t="s">
        <v>4</v>
      </c>
      <c r="Q21" s="2" t="s">
        <v>4</v>
      </c>
      <c r="R21" s="2" t="s">
        <v>4</v>
      </c>
      <c r="S21" s="49">
        <v>0</v>
      </c>
      <c r="T21" s="48" t="s">
        <v>179</v>
      </c>
      <c r="U21" s="26" t="s">
        <v>84</v>
      </c>
      <c r="V21" s="26"/>
      <c r="W21" s="26" t="s">
        <v>98</v>
      </c>
      <c r="X21" s="26"/>
      <c r="Y21" s="28"/>
      <c r="Z21" s="5" t="s">
        <v>5</v>
      </c>
      <c r="AA21" s="7" t="s">
        <v>175</v>
      </c>
      <c r="AB21" s="7">
        <v>47026</v>
      </c>
      <c r="AC21" s="4">
        <f ca="1">IFERROR(IF(DAYS360(TODAY(),REFERENCEMENT_ACCESSOIRES[[#This Row],[AVIS LIMITE AU]],TRUE)&gt;=0,1,0),"")</f>
        <v>1</v>
      </c>
      <c r="AD21" s="2" t="s">
        <v>3</v>
      </c>
      <c r="AE21" s="20" t="str">
        <f ca="1">IF(REFERENCEMENT_ACCESSOIRES[[#This Row],[ -&gt; AT/DTA : Sur liste verte C2p (OUI/NON à date de référencement)
-&gt; ATex (Avis favorable / Avis défavorable)
-&gt; Autre : SO]]&lt;&gt;"",IF(AND(OR(REFERENCEMENT_ACCESSOIRES[[#This Row],[ -&gt; AT/DTA : Sur liste verte C2p (OUI/NON à date de référencement)
-&gt; ATex (Avis favorable / Avis défavorable)
-&gt; Autre : SO]]="OUI",REFERENCEMENT_ACCESSOIRES[[#This Row],[ -&gt; AT/DTA : Sur liste verte C2p (OUI/NON à date de référencement)
-&gt; ATex (Avis favorable / Avis défavorable)
-&gt; Autre : SO]]="OUI AVEC UN SUIVI DU RETOUR D'EXPERIENCE",REFERENCEMENT_ACCESSOIRES[[#This Row],[ -&gt; AT/DTA : Sur liste verte C2p (OUI/NON à date de référencement)
-&gt; ATex (Avis favorable / Avis défavorable)
-&gt; Autre : SO]]="FAVORABLE",REFERENCEMENT_ACCESSOIRES[[#This Row],[ -&gt; AT/DTA : Sur liste verte C2p (OUI/NON à date de référencement)
-&gt; ATex (Avis favorable / Avis défavorable)
-&gt; Autre : SO]]="SO
(DTU)"),REFERENCEMENT_ACCESSOIRES[[#This Row],[VALIDITE]]=1),"TC",IF(REFERENCEMENT_ACCESSOIRES[[#This Row],[VALIDITE]]=0,"TNC"&amp;CHAR(10)&amp;"(L'évaluation technique n'est plus valide)",IF(REFERENCEMENT_ACCESSOIRES[[#This Row],[ -&gt; AT/DTA : Sur liste verte C2p (OUI/NON à date de référencement)
-&gt; ATex (Avis favorable / Avis défavorable)
-&gt; Autre : SO]]="NON (EVALUATION RECENTE)","TNC"&amp;CHAR(10)&amp;"(N'est pas sur liste verte de la C2p à date de référencement / EVALUATION RECENTE)","TNC"&amp;CHAR(10)&amp;"(N'est pas sur liste verte de la C2p à date du référencement)"))))</f>
        <v>TC</v>
      </c>
      <c r="AF21" s="2" t="str">
        <f>IF(AND(RECH_SUPPORT=TRUE,RECH_ISOLANT=TRUE,RECH_CHAPE=TRUE,REFERENCEMENT_ACCESSOIRES[[#This Row],[POSE SUR CHAPE FLOTTANTE SUR SUPPORT BOIS DTU 51.3]]="OUI",SUP_VISE=LISTES!$A$2),"OUI",IF(AND(RECH_SUPPORT=TRUE,RECH_ISOLANT=FALSE,RECH_CHAPE=TRUE,REFERENCEMENT_ACCESSOIRES[[#This Row],[POSE SUR CHAPE DESOLIDARISEE SUR SUPPORT BOIS DTU 51.3]]="OUI",SUP_VISE=LISTES!$A$2),"OUI",IF(AND(RECH_SUPPORT=TRUE,RECH_ISOLANT=FALSE,RECH_CHAPE=FALSE,REFERENCEMENT_ACCESSOIRES[[#This Row],[POSE DIRECTE SUR SUPPORT BOIS DTU 51.3 (en pose désolidarisé)]]="OUI",SUP_VISE=LISTES!$A$2),"OUI","NON")))</f>
        <v>NON</v>
      </c>
      <c r="AG21" s="2" t="str">
        <f>IF(AND(RECH_SUPPORT=TRUE,REFERENCEMENT_ACCESSOIRES[[#This Row],[POSE SUR CHAPE FLOTTANTE SUR SUPPORT CLT ET/OU AUTRES PROCEDES SOUS ATex / AT / DTA]]="OUI",SUP_VISE=LISTES!$A$3),"OUI",IF(AND(RECH_SUPPORT=TRUE,REFERENCEMENT_ACCESSOIRES[[#This Row],[POSE SUR CHAPE DESOLIDARISEE SUR SUPPORT CLT ET/OU AUTRES PROCEDES SOUS ATex / AT / DTA]]="OUI",SUP_VISE=LISTES!$A$3),"OUI",IF(AND(RECH_SUPPORT=TRUE,REFERENCEMENT_ACCESSOIRES[[#This Row],[POSE DIRECTE SUR SUPPORT CLT ET/OU AUTRES PROCEDES SOUS ATex / AT / DTA (en pose désolidarisé)]]="OUI",SUP_VISE=LISTES!$A$3),"OUI",IF(OR(REFERENCEMENT_ACCESSOIRES[[#This Row],[POSE DIRECTE SUR SUPPORT CLT ET/OU AUTRES PROCEDES SOUS ATex / AT / DTA (en pose désolidarisé)]]="OUI",REFERENCEMENT_ACCESSOIRES[[#This Row],[POSE SUR CHAPE DESOLIDARISEE SUR SUPPORT CLT ET/OU AUTRES PROCEDES SOUS ATex / AT / DTA]]="OUI",REFERENCEMENT_ACCESSOIRES[[#This Row],[POSE SUR CHAPE FLOTTANTE SUR SUPPORT CLT ET/OU AUTRES PROCEDES SOUS ATex / AT / DTA]]="OUI"),"OUI","NON"))))</f>
        <v>NON</v>
      </c>
      <c r="AI21" s="2" t="str">
        <f>CONCATENATE(
IF(MID(REFERENCEMENT_ACCESSOIRES[[#This Row],[POSE DESOLIDARISEE SUR SUPPORT HYDRAULIQUE]],1,3)="OUI",CHAR(10)&amp;" - "&amp;REFERENCEMENT_ACCESSOIRES[[#Headers],[POSE DESOLIDARISEE SUR SUPPORT HYDRAULIQUE]],""),
IF(MID(REFERENCEMENT_ACCESSOIRES[[#This Row],[POSE FLOTTANTE SUR SUPPORT HYDRAULIQUE]],1,3)="OUI",CHAR(10)&amp;" - "&amp;REFERENCEMENT_ACCESSOIRES[[#Headers],[POSE FLOTTANTE SUR SUPPORT HYDRAULIQUE]],""),
IF(MID(REFERENCEMENT_ACCESSOIRES[[#This Row],[POSE SUR CHAPE ADHERENTE SUR SUPPORT HYDRAULIQUE]],1,3)="OUI",CHAR(10)&amp;" - "&amp;REFERENCEMENT_ACCESSOIRES[[#Headers],[POSE SUR CHAPE ADHERENTE SUR SUPPORT HYDRAULIQUE]],""),
IF(MID(REFERENCEMENT_ACCESSOIRES[[#This Row],[POSE SUR MORTIER ADHERENT SUR SUPPORT HYDRAULIQUE]],1,3)="OUI",CHAR(10)&amp;" - "&amp;REFERENCEMENT_ACCESSOIRES[[#Headers],[POSE SUR MORTIER ADHERENT SUR SUPPORT HYDRAULIQUE]],""),
IF(MID(REFERENCEMENT_ACCESSOIRES[[#This Row],[POSE SUR CHAPE DESOLIDARISEE SUR SUPPORT HYDRAULIQUE]],1,3)="OUI",CHAR(10)&amp;" - "&amp;REFERENCEMENT_ACCESSOIRES[[#Headers],[POSE SUR CHAPE DESOLIDARISEE SUR SUPPORT HYDRAULIQUE]],""),
IF(MID(REFERENCEMENT_ACCESSOIRES[[#This Row],[POSE SUR CHAPE FLOTTANTE SUR SUPPORT HYDRAULIQUE]],1,3)="OUI",CHAR(10)&amp;" - "&amp;REFERENCEMENT_ACCESSOIRES[[#Headers],[POSE SUR CHAPE FLOTTANTE SUR SUPPORT HYDRAULIQUE]],""))</f>
        <v xml:space="preserve">
 - POSE SUR CHAPE DESOLIDARISEE SUR SUPPORT HYDRAULIQUE</v>
      </c>
      <c r="AJ21" s="2" t="str">
        <f>IF(LEFT((CONCATENATE(REFERENCEMENT_ACCESSOIRES[[#This Row],[TYPE DE POSE sur support hydraulique]],
IF(MID(REFERENCEMENT_ACCESSOIRES[[#This Row],[POSE DIRECTE SUR SUPPORT BOIS DTU 51.3 (en pose désolidarisé)]],1,3)="OUI",CHAR(10)&amp;" - "&amp;REFERENCEMENT_ACCESSOIRES[[#Headers],[POSE DIRECTE SUR SUPPORT BOIS DTU 51.3 (en pose désolidarisé)]],""),
IF(MID(REFERENCEMENT_ACCESSOIRES[[#This Row],[POSE SUR CHAPE DESOLIDARISEE SUR SUPPORT BOIS DTU 51.3]],1,3)="OUI",CHAR(10)&amp;" - "&amp;REFERENCEMENT_ACCESSOIRES[[#Headers],[POSE SUR CHAPE DESOLIDARISEE SUR SUPPORT BOIS DTU 51.3]],""),
IF(MID(REFERENCEMENT_ACCESSOIRES[[#This Row],[POSE SUR CHAPE FLOTTANTE SUR SUPPORT BOIS DTU 51.3]],1,3)="OUI",CHAR(10)&amp;" - "&amp;REFERENCEMENT_ACCESSOIRES[[#Headers],[POSE SUR CHAPE FLOTTANTE SUR SUPPORT BOIS DTU 51.3]],""),
IF(MID(REFERENCEMENT_ACCESSOIRES[[#This Row],[POSE DIRECTE SUR SUPPORT CLT ET/OU AUTRES PROCEDES SOUS ATex / AT / DTA (en pose désolidarisé)]],1,3)="OUI",CHAR(10)&amp;" - "&amp;REFERENCEMENT_ACCESSOIRES[[#Headers],[POSE DIRECTE SUR SUPPORT CLT ET/OU AUTRES PROCEDES SOUS ATex / AT / DTA (en pose désolidarisé)]],""),
IF(MID(REFERENCEMENT_ACCESSOIRES[[#This Row],[POSE SUR CHAPE DESOLIDARISEE SUR SUPPORT CLT ET/OU AUTRES PROCEDES SOUS ATex / AT / DTA]],1,3)="OUI",CHAR(10)&amp;" - "&amp;REFERENCEMENT_ACCESSOIRES[[#Headers],[POSE SUR CHAPE DESOLIDARISEE SUR SUPPORT CLT ET/OU AUTRES PROCEDES SOUS ATex / AT / DTA]],""),
IF(MID(REFERENCEMENT_ACCESSOIRES[[#This Row],[POSE SUR CHAPE FLOTTANTE SUR SUPPORT CLT ET/OU AUTRES PROCEDES SOUS ATex / AT / DTA]],1,3)="OUI",CHAR(10)&amp;" - "&amp;REFERENCEMENT_ACCESSOIRES[[#Headers],[POSE SUR CHAPE FLOTTANTE SUR SUPPORT CLT ET/OU AUTRES PROCEDES SOUS ATex / AT / DTA]],""),
)),1)=CHAR(10),
RIGHT((CONCATENATE(REFERENCEMENT_ACCESSOIRES[[#This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
LEN((CONCATENATE(REFERENCEMENT_ACCESSOIRES[[#This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DTA]],""))))-1),"")</f>
        <v xml:space="preserve"> - POSE SUR CHAPE DESOLIDARISEE SUR SUPPORT HYDRAULIQUE</v>
      </c>
      <c r="AK21" s="2" t="str">
        <f>IF(AND(RECH_ISOLANT=TRUE,ISOLANT_VISE=LISTES!$C$2,REFERENCEMENT_ACCESSOIRES[[#This Row],[ISOLANT SOUS CHAPE VISE]]&lt;&gt;""),"OUI","NON")</f>
        <v>NON</v>
      </c>
      <c r="AL21" s="2" t="str">
        <f>IF(REFERENCEMENT_ACCESSOIRES[[#This Row],[ISOLANT SOUS CHAPE VISE2]]="OUI",REFERENCEMENT_ACCESSOIRES[[#This Row],[ISOLANT SOUS CHAPE VISE]],"")</f>
        <v/>
      </c>
      <c r="AM21" s="2" t="str">
        <f>IF(AND(RECH_ISOLANT=TRUE,ISOLANT_VISE=LISTES!$C$3,REFERENCEMENT_ACCESSOIRES[[#This Row],[SCAM VISE]]&lt;&gt;""),"OUI","NON")</f>
        <v>NON</v>
      </c>
      <c r="AN21" s="2" t="str">
        <f>IF(REFERENCEMENT_ACCESSOIRES[[#This Row],[SCAM VISE2]]="OUI",REFERENCEMENT_ACCESSOIRES[[#This Row],[SCAM VISE]],"")</f>
        <v/>
      </c>
      <c r="AO21" s="2" t="str">
        <f>IF(AND(RECH_ISOLANT=TRUE,ISOLANT_VISE=LISTES!$C$4,OR(REFERENCEMENT_ACCESSOIRES[[#This Row],[ISOLANT SOUS CHAPE VISE]]&lt;&gt;"",REFERENCEMENT_ACCESSOIRES[[#This Row],[SCAM VISE]]&lt;&gt;"")),"OUI","NON")</f>
        <v>NON</v>
      </c>
      <c r="AP21" s="2" t="str">
        <f>IF(LEFT((CONCATENATE(IF(REFERENCEMENT_ACCESSOIRES[[#This Row],[ISOLANT SOUS CHAPE VISE]]&lt;&gt;"",CHAR(10)&amp;REFERENCEMENT_ACCESSOIRES[[#This Row],[ISOLANT SOUS CHAPE VISE]],""),IF(REFERENCEMENT_ACCESSOIRES[[#This Row],[SCAM VISE]]&lt;&gt;"",CHAR(10)&amp;REFERENCEMENT_ACCESSOIRES[[#This Row],[SCAM VISE]],""))),1)=CHAR(10),RIGHT((CONCATENATE(IF(REFERENCEMENT_ACCESSOIRES[[#This Row],[ISOLANT SOUS CHAPE VISE]]&lt;&gt;"",CHAR(10)&amp;REFERENCEMENT_ACCESSOIRES[[#This Row],[ISOLANT SOUS CHAPE VISE]],""),IF(REFERENCEMENT_ACCESSOIRES[[#This Row],[SCAM VISE]]&lt;&gt;"",CHAR(10)&amp;REFERENCEMENT_ACCESSOIRES[[#This Row],[SCAM VISE]],""))),LEN(CONCATENATE(IF(REFERENCEMENT_ACCESSOIRES[[#This Row],[ISOLANT SOUS CHAPE VISE]]&lt;&gt;"",CHAR(10)&amp;REFERENCEMENT_ACCESSOIRES[[#This Row],[ISOLANT SOUS CHAPE VISE]],""),IF(REFERENCEMENT_ACCESSOIRES[[#This Row],[SCAM VISE]]&lt;&gt;"",CHAR(10)&amp;REFERENCEMENT_ACCESSOIRES[[#This Row],[SCAM VISE]],"")))-1),"")</f>
        <v/>
      </c>
      <c r="AQ21" s="2" t="str">
        <f>IF(RECH_ISOLANT=TRUE,IF(ISOLANT_VISE=LISTES!$C$2,REFERENCEMENT_ACCESSOIRES[[#This Row],[TYPE ISOLANT SOUS CHAPE VISE]],IF(ISOLANT_VISE=LISTES!$C$3,REFERENCEMENT_ACCESSOIRES[[#This Row],[TYPE SCAM]],IF(ISOLANT_VISE=LISTES!$C$4,REFERENCEMENT_ACCESSOIRES[[#This Row],[TYPE ISOLANT + SCAM VISE]],""))),IF(RECH_ISOLANT=FALSE,REFERENCEMENT_ACCESSOIRES[[#This Row],[TYPE ISOLANT + SCAM VISE]]))</f>
        <v/>
      </c>
      <c r="AR21" s="2" t="str">
        <f>IF(AND(RECH_CHAPE=TRUE,REFERENCEMENT_ACCESSOIRES[[#This Row],[POSE SUR CHAPE DESOLIDARISEE SUR SUPPORT BOIS DTU 51.3]]="OUI"),"OUI",
IF(AND(RECH_CHAPE=TRUE,REFERENCEMENT_ACCESSOIRES[[#This Row],[POSE SUR CHAPE FLOTTANTE SUR SUPPORT BOIS DTU 51.3]]="OUI"),"OUI",""))</f>
        <v/>
      </c>
      <c r="AS21" s="2" t="str">
        <f>IF(AND(RECH_CHAPE=TRUE,REFERENCEMENT_ACCESSOIRES[[#This Row],[POSE SUR CHAPE DESOLIDARISEE SUR SUPPORT CLT ET/OU AUTRES PROCEDES SOUS ATex / AT / DTA]]="OUI"),"OUI",
IF(AND(RECH_CHAPE=TRUE,REFERENCEMENT_ACCESSOIRES[[#This Row],[POSE SUR CHAPE FLOTTANTE SUR SUPPORT CLT ET/OU AUTRES PROCEDES SOUS ATex / AT / DTA]]="OUI"),"OUI",""))</f>
        <v/>
      </c>
      <c r="AT21" s="2" t="str">
        <f>IF(AND(RECH_CHAPE=TRUE,REFERENCEMENT_ACCESSOIRES[[#This Row],[POSE SUR CHAPE DESOLIDARISEE SUR SUPPORT HYDRAULIQUE]]="OUI"),"OUI",
IF(AND(RECH_CHAPE=TRUE,REFERENCEMENT_ACCESSOIRES[[#This Row],[POSE SUR CHAPE FLOTTANTE SUR SUPPORT HYDRAULIQUE]]="OUI"),"OUI",""))</f>
        <v/>
      </c>
      <c r="AU21" s="68">
        <f ca="1">REFERENCEMENT_ACCESSOIRES[[#This Row],[VALIDITE]]</f>
        <v>1</v>
      </c>
      <c r="AV21" s="2">
        <f>IF(AND(RECH_SUPPORT=TRUE,REFERENCEMENT_ACCESSOIRES[[#This Row],[SUPPORT BOIS DTU 51.3 VISE]]="OUI",SUP_VISE=LISTES!$A$2),1,IF(AND(RECH_SUPPORT=TRUE,REFERENCEMENT_ACCESSOIRES[[#This Row],[SUPPORT CLT VISE]]="OUI",SUP_VISE=LISTES!$A$3),1,IF(RECH_SUPPORT=FALSE,1,"")))</f>
        <v>1</v>
      </c>
      <c r="AW21" s="2">
        <f>IF(AND(RECH_CLOISON=TRUE,REFERENCEMENT_ACCESSOIRES[[#This Row],[CLOISONNE]]="OUI",DOUCHE_VISE=LISTES!$E$2),1,IF(AND(RECH_CLOISON=TRUE,REFERENCEMENT_ACCESSOIRES[[#This Row],[OUVERT]]="OUI",DOUCHE_VISE=LISTES!$E$3),1,IF(RECH_CLOISON=FALSE,1,"")))</f>
        <v>1</v>
      </c>
      <c r="AX21" s="2">
        <f>IF(AND(RECH_ISOLANT=TRUE,REFERENCEMENT_ACCESSOIRES[[#This Row],[ISOLANT SOUS CHAPE VISE2]]="OUI"),1,IF(AND(RECH_ISOLANT=TRUE,REFERENCEMENT_ACCESSOIRES[[#This Row],[SCAM VISE2]]="OUI"),1,IF(AND(RECH_ISOLANT=TRUE,REFERENCEMENT_ACCESSOIRES[[#This Row],[ISOLANT + SCAM VISE]]="OUI"),1,IF(RECH_ISOLANT=FALSE,1,""))))</f>
        <v>1</v>
      </c>
      <c r="AY21" s="2">
        <f>IF(AND(RECH_CHAPE=TRUE,REFERENCEMENT_ACCESSOIRES[[#This Row],[DALLE SUR SUPPORT BOIS DTU 51.3 VISE]]="OUI",SUP_VISE=LISTES!$A$2),1,IF(AND(RECH_CHAPE=TRUE,REFERENCEMENT_ACCESSOIRES[[#This Row],[DALLE SUR SUPPORT CLT VISE]]="OUI",SUP_VISE=LISTES!$A$3),1,IF(RECH_CHAPE=FALSE,1,IF(RECH_CHAPE=TRUE,1,""))))</f>
        <v>1</v>
      </c>
      <c r="AZ21" s="2">
        <f ca="1">IF(REFERENCEMENT_ACCESSOIRES[[#This Row],[Eligibilité procédé]]&lt;&gt;0,COUNTIF(REFERENCEMENT_ACCESSOIRES[Eligibilité procédé],"&lt;="&amp;REFERENCEMENT_ACCESSOIRES[[#This Row],[Eligibilité procédé]])-COUNTIF(REFERENCEMENT_ACCESSOIRES[Eligibilité procédé],"=0"),ROWS(REFERENCEMENT_ACCESSOIRES[Ordre]))</f>
        <v>17</v>
      </c>
      <c r="BA21" s="2">
        <f ca="1">IF(COUNTIF((REFERENCEMENT_ACCESSOIRES[[#This Row],[Validité]:[CHAPE VISEE2]]),"&lt;&gt;"&amp;"")=SUM(REFERENCEMENT_ACCESSOIRES[[#This Row],[Validité]:[CHAPE VISEE2]]),ROW(REFERENCEMENT_ACCESSOIRES[[#This Row],[Ordre]]),"")</f>
        <v>21</v>
      </c>
      <c r="BB21" s="2"/>
    </row>
    <row r="22" spans="1:54" ht="105" x14ac:dyDescent="0.25">
      <c r="A22" s="8">
        <v>45078</v>
      </c>
      <c r="B22" s="11" t="s">
        <v>7</v>
      </c>
      <c r="C22" s="6" t="s">
        <v>85</v>
      </c>
      <c r="D22" s="2" t="s">
        <v>86</v>
      </c>
      <c r="E22" s="2" t="s">
        <v>66</v>
      </c>
      <c r="F22" s="2" t="s">
        <v>3</v>
      </c>
      <c r="G22" s="2" t="s">
        <v>4</v>
      </c>
      <c r="H22" s="2" t="s">
        <v>4</v>
      </c>
      <c r="I22" s="2" t="s">
        <v>4</v>
      </c>
      <c r="J22" s="2" t="s">
        <v>4</v>
      </c>
      <c r="K22" s="2" t="s">
        <v>3</v>
      </c>
      <c r="L22" s="2" t="s">
        <v>4</v>
      </c>
      <c r="M22" s="2" t="s">
        <v>4</v>
      </c>
      <c r="N22" s="2" t="s">
        <v>4</v>
      </c>
      <c r="O22" s="2" t="s">
        <v>4</v>
      </c>
      <c r="P22" s="2" t="s">
        <v>4</v>
      </c>
      <c r="Q22" s="2" t="s">
        <v>4</v>
      </c>
      <c r="R22" s="2" t="s">
        <v>4</v>
      </c>
      <c r="S22" s="49">
        <v>0</v>
      </c>
      <c r="T22" s="48" t="s">
        <v>179</v>
      </c>
      <c r="U22" s="26" t="s">
        <v>88</v>
      </c>
      <c r="V22" s="26"/>
      <c r="W22" s="26" t="s">
        <v>98</v>
      </c>
      <c r="X22" s="26"/>
      <c r="Y22" s="28"/>
      <c r="Z22" s="5" t="s">
        <v>5</v>
      </c>
      <c r="AA22" s="7" t="s">
        <v>87</v>
      </c>
      <c r="AB22" s="7">
        <v>47026</v>
      </c>
      <c r="AC22" s="4">
        <f ca="1">IFERROR(IF(DAYS360(TODAY(),REFERENCEMENT_ACCESSOIRES[[#This Row],[AVIS LIMITE AU]],TRUE)&gt;=0,1,0),"")</f>
        <v>1</v>
      </c>
      <c r="AD22" s="2" t="s">
        <v>3</v>
      </c>
      <c r="AE22" s="20" t="str">
        <f ca="1">IF(REFERENCEMENT_ACCESSOIRES[[#This Row],[ -&gt; AT/DTA : Sur liste verte C2p (OUI/NON à date de référencement)
-&gt; ATex (Avis favorable / Avis défavorable)
-&gt; Autre : SO]]&lt;&gt;"",IF(AND(OR(REFERENCEMENT_ACCESSOIRES[[#This Row],[ -&gt; AT/DTA : Sur liste verte C2p (OUI/NON à date de référencement)
-&gt; ATex (Avis favorable / Avis défavorable)
-&gt; Autre : SO]]="OUI",REFERENCEMENT_ACCESSOIRES[[#This Row],[ -&gt; AT/DTA : Sur liste verte C2p (OUI/NON à date de référencement)
-&gt; ATex (Avis favorable / Avis défavorable)
-&gt; Autre : SO]]="OUI AVEC UN SUIVI DU RETOUR D'EXPERIENCE",REFERENCEMENT_ACCESSOIRES[[#This Row],[ -&gt; AT/DTA : Sur liste verte C2p (OUI/NON à date de référencement)
-&gt; ATex (Avis favorable / Avis défavorable)
-&gt; Autre : SO]]="FAVORABLE",REFERENCEMENT_ACCESSOIRES[[#This Row],[ -&gt; AT/DTA : Sur liste verte C2p (OUI/NON à date de référencement)
-&gt; ATex (Avis favorable / Avis défavorable)
-&gt; Autre : SO]]="SO
(DTU)"),REFERENCEMENT_ACCESSOIRES[[#This Row],[VALIDITE]]=1),"TC",IF(REFERENCEMENT_ACCESSOIRES[[#This Row],[VALIDITE]]=0,"TNC"&amp;CHAR(10)&amp;"(L'évaluation technique n'est plus valide)",IF(REFERENCEMENT_ACCESSOIRES[[#This Row],[ -&gt; AT/DTA : Sur liste verte C2p (OUI/NON à date de référencement)
-&gt; ATex (Avis favorable / Avis défavorable)
-&gt; Autre : SO]]="NON (EVALUATION RECENTE)","TNC"&amp;CHAR(10)&amp;"(N'est pas sur liste verte de la C2p à date de référencement / EVALUATION RECENTE)","TNC"&amp;CHAR(10)&amp;"(N'est pas sur liste verte de la C2p à date du référencement)"))))</f>
        <v>TC</v>
      </c>
      <c r="AF22" s="2" t="str">
        <f>IF(AND(RECH_SUPPORT=TRUE,RECH_ISOLANT=TRUE,RECH_CHAPE=TRUE,REFERENCEMENT_ACCESSOIRES[[#This Row],[POSE SUR CHAPE FLOTTANTE SUR SUPPORT BOIS DTU 51.3]]="OUI",SUP_VISE=LISTES!$A$2),"OUI",IF(AND(RECH_SUPPORT=TRUE,RECH_ISOLANT=FALSE,RECH_CHAPE=TRUE,REFERENCEMENT_ACCESSOIRES[[#This Row],[POSE SUR CHAPE DESOLIDARISEE SUR SUPPORT BOIS DTU 51.3]]="OUI",SUP_VISE=LISTES!$A$2),"OUI",IF(AND(RECH_SUPPORT=TRUE,RECH_ISOLANT=FALSE,RECH_CHAPE=FALSE,REFERENCEMENT_ACCESSOIRES[[#This Row],[POSE DIRECTE SUR SUPPORT BOIS DTU 51.3 (en pose désolidarisé)]]="OUI",SUP_VISE=LISTES!$A$2),"OUI","NON")))</f>
        <v>NON</v>
      </c>
      <c r="AG22" s="2" t="str">
        <f>IF(AND(RECH_SUPPORT=TRUE,REFERENCEMENT_ACCESSOIRES[[#This Row],[POSE SUR CHAPE FLOTTANTE SUR SUPPORT CLT ET/OU AUTRES PROCEDES SOUS ATex / AT / DTA]]="OUI",SUP_VISE=LISTES!$A$3),"OUI",IF(AND(RECH_SUPPORT=TRUE,REFERENCEMENT_ACCESSOIRES[[#This Row],[POSE SUR CHAPE DESOLIDARISEE SUR SUPPORT CLT ET/OU AUTRES PROCEDES SOUS ATex / AT / DTA]]="OUI",SUP_VISE=LISTES!$A$3),"OUI",IF(AND(RECH_SUPPORT=TRUE,REFERENCEMENT_ACCESSOIRES[[#This Row],[POSE DIRECTE SUR SUPPORT CLT ET/OU AUTRES PROCEDES SOUS ATex / AT / DTA (en pose désolidarisé)]]="OUI",SUP_VISE=LISTES!$A$3),"OUI",IF(OR(REFERENCEMENT_ACCESSOIRES[[#This Row],[POSE DIRECTE SUR SUPPORT CLT ET/OU AUTRES PROCEDES SOUS ATex / AT / DTA (en pose désolidarisé)]]="OUI",REFERENCEMENT_ACCESSOIRES[[#This Row],[POSE SUR CHAPE DESOLIDARISEE SUR SUPPORT CLT ET/OU AUTRES PROCEDES SOUS ATex / AT / DTA]]="OUI",REFERENCEMENT_ACCESSOIRES[[#This Row],[POSE SUR CHAPE FLOTTANTE SUR SUPPORT CLT ET/OU AUTRES PROCEDES SOUS ATex / AT / DTA]]="OUI"),"OUI","NON"))))</f>
        <v>NON</v>
      </c>
      <c r="AI22" s="2" t="str">
        <f>CONCATENATE(
IF(MID(REFERENCEMENT_ACCESSOIRES[[#This Row],[POSE DESOLIDARISEE SUR SUPPORT HYDRAULIQUE]],1,3)="OUI",CHAR(10)&amp;" - "&amp;REFERENCEMENT_ACCESSOIRES[[#Headers],[POSE DESOLIDARISEE SUR SUPPORT HYDRAULIQUE]],""),
IF(MID(REFERENCEMENT_ACCESSOIRES[[#This Row],[POSE FLOTTANTE SUR SUPPORT HYDRAULIQUE]],1,3)="OUI",CHAR(10)&amp;" - "&amp;REFERENCEMENT_ACCESSOIRES[[#Headers],[POSE FLOTTANTE SUR SUPPORT HYDRAULIQUE]],""),
IF(MID(REFERENCEMENT_ACCESSOIRES[[#This Row],[POSE SUR CHAPE ADHERENTE SUR SUPPORT HYDRAULIQUE]],1,3)="OUI",CHAR(10)&amp;" - "&amp;REFERENCEMENT_ACCESSOIRES[[#Headers],[POSE SUR CHAPE ADHERENTE SUR SUPPORT HYDRAULIQUE]],""),
IF(MID(REFERENCEMENT_ACCESSOIRES[[#This Row],[POSE SUR MORTIER ADHERENT SUR SUPPORT HYDRAULIQUE]],1,3)="OUI",CHAR(10)&amp;" - "&amp;REFERENCEMENT_ACCESSOIRES[[#Headers],[POSE SUR MORTIER ADHERENT SUR SUPPORT HYDRAULIQUE]],""),
IF(MID(REFERENCEMENT_ACCESSOIRES[[#This Row],[POSE SUR CHAPE DESOLIDARISEE SUR SUPPORT HYDRAULIQUE]],1,3)="OUI",CHAR(10)&amp;" - "&amp;REFERENCEMENT_ACCESSOIRES[[#Headers],[POSE SUR CHAPE DESOLIDARISEE SUR SUPPORT HYDRAULIQUE]],""),
IF(MID(REFERENCEMENT_ACCESSOIRES[[#This Row],[POSE SUR CHAPE FLOTTANTE SUR SUPPORT HYDRAULIQUE]],1,3)="OUI",CHAR(10)&amp;" - "&amp;REFERENCEMENT_ACCESSOIRES[[#Headers],[POSE SUR CHAPE FLOTTANTE SUR SUPPORT HYDRAULIQUE]],""))</f>
        <v xml:space="preserve">
 - POSE SUR CHAPE DESOLIDARISEE SUR SUPPORT HYDRAULIQUE</v>
      </c>
      <c r="AJ22" s="2" t="str">
        <f>IF(LEFT((CONCATENATE(REFERENCEMENT_ACCESSOIRES[[#This Row],[TYPE DE POSE sur support hydraulique]],
IF(MID(REFERENCEMENT_ACCESSOIRES[[#This Row],[POSE DIRECTE SUR SUPPORT BOIS DTU 51.3 (en pose désolidarisé)]],1,3)="OUI",CHAR(10)&amp;" - "&amp;REFERENCEMENT_ACCESSOIRES[[#Headers],[POSE DIRECTE SUR SUPPORT BOIS DTU 51.3 (en pose désolidarisé)]],""),
IF(MID(REFERENCEMENT_ACCESSOIRES[[#This Row],[POSE SUR CHAPE DESOLIDARISEE SUR SUPPORT BOIS DTU 51.3]],1,3)="OUI",CHAR(10)&amp;" - "&amp;REFERENCEMENT_ACCESSOIRES[[#Headers],[POSE SUR CHAPE DESOLIDARISEE SUR SUPPORT BOIS DTU 51.3]],""),
IF(MID(REFERENCEMENT_ACCESSOIRES[[#This Row],[POSE SUR CHAPE FLOTTANTE SUR SUPPORT BOIS DTU 51.3]],1,3)="OUI",CHAR(10)&amp;" - "&amp;REFERENCEMENT_ACCESSOIRES[[#Headers],[POSE SUR CHAPE FLOTTANTE SUR SUPPORT BOIS DTU 51.3]],""),
IF(MID(REFERENCEMENT_ACCESSOIRES[[#This Row],[POSE DIRECTE SUR SUPPORT CLT ET/OU AUTRES PROCEDES SOUS ATex / AT / DTA (en pose désolidarisé)]],1,3)="OUI",CHAR(10)&amp;" - "&amp;REFERENCEMENT_ACCESSOIRES[[#Headers],[POSE DIRECTE SUR SUPPORT CLT ET/OU AUTRES PROCEDES SOUS ATex / AT / DTA (en pose désolidarisé)]],""),
IF(MID(REFERENCEMENT_ACCESSOIRES[[#This Row],[POSE SUR CHAPE DESOLIDARISEE SUR SUPPORT CLT ET/OU AUTRES PROCEDES SOUS ATex / AT / DTA]],1,3)="OUI",CHAR(10)&amp;" - "&amp;REFERENCEMENT_ACCESSOIRES[[#Headers],[POSE SUR CHAPE DESOLIDARISEE SUR SUPPORT CLT ET/OU AUTRES PROCEDES SOUS ATex / AT / DTA]],""),
IF(MID(REFERENCEMENT_ACCESSOIRES[[#This Row],[POSE SUR CHAPE FLOTTANTE SUR SUPPORT CLT ET/OU AUTRES PROCEDES SOUS ATex / AT / DTA]],1,3)="OUI",CHAR(10)&amp;" - "&amp;REFERENCEMENT_ACCESSOIRES[[#Headers],[POSE SUR CHAPE FLOTTANTE SUR SUPPORT CLT ET/OU AUTRES PROCEDES SOUS ATex / AT / DTA]],""),
)),1)=CHAR(10),
RIGHT((CONCATENATE(REFERENCEMENT_ACCESSOIRES[[#This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
LEN((CONCATENATE(REFERENCEMENT_ACCESSOIRES[[#This Row],[TYPE DE POSE sur support hydraulique]],
IF(MID(REFERENCEMENT_ACCESSOIRES[[#This Row],[POSE DIRECTE SUR SUPPORT BOIS DTU 51.3 (en pose désolidarisé)]],1,3)="OUI",CHAR(10)&amp;" - "&amp;REFERENCEMENT_ACCESSOIRES[[#Headers], [POSE DIRECTE SUR SUPPORT BOIS DTU 51.3 (en pose désolidarisé)]],""),
IF(MID(REFERENCEMENT_ACCESSOIRES[[#This Row],[POSE SUR CHAPE DESOLIDARISEE SUR SUPPORT BOIS DTU 51.3]],1,3)="OUI",CHAR(10)&amp;" - "&amp;REFERENCEMENT_ACCESSOIRES[[#Headers], [POSE SUR CHAPE DESOLIDARISEE SUR SUPPORT BOIS DTU 51.3]],""),
IF(MID(REFERENCEMENT_ACCESSOIRES[[#This Row],[POSE SUR CHAPE FLOTTANTE SUR SUPPORT BOIS DTU 51.3]],1,3)="OUI",CHAR(10)&amp;" - "&amp;REFERENCEMENT_ACCESSOIRES[[#Headers], [POSE SUR CHAPE FLOTTANTE SUR SUPPORT BOIS DTU 51.3]],""),
IF(MID(REFERENCEMENT_ACCESSOIRES[[#This Row],[POSE DIRECTE SUR SUPPORT CLT ET/OU AUTRES PROCEDES SOUS ATex / AT / DTA (en pose désolidarisé)]],1,3)="OUI",CHAR(10)&amp;" - "&amp;REFERENCEMENT_ACCESSOIRES[[#Headers], [POSE DIRECTE SUR SUPPORT CLT ET/OU AUTRES PROCEDES SOUS ATex / AT / DTA (en pose désolidarisé)]],""),
IF(MID(REFERENCEMENT_ACCESSOIRES[[#This Row],[POSE SUR CHAPE DESOLIDARISEE SUR SUPPORT CLT ET/OU AUTRES PROCEDES SOUS ATex / AT / DTA]],1,3)="OUI",CHAR(10)&amp;" - "&amp;REFERENCEMENT_ACCESSOIRES[[#Headers], [POSE SUR CHAPE DESOLIDARISEE SUR SUPPORT CLT ET/OU AUTRES PROCEDES SOUS ATex / AT / DTA]],""),
IF(MID(REFERENCEMENT_ACCESSOIRES[[#This Row],[POSE SUR CHAPE FLOTTANTE SUR SUPPORT CLT ET/OU AUTRES PROCEDES SOUS ATex / AT / DTA]],1,3)="OUI",CHAR(10)&amp;" - "&amp;REFERENCEMENT_ACCESSOIRES[[#Headers], [POSE SUR CHAPE FLOTTANTE SUR SUPPORT CLT ET/OU AUTRES PROCEDES SOUS ATex / AT / DTA]],""))))-1),"")</f>
        <v xml:space="preserve"> - POSE SUR CHAPE DESOLIDARISEE SUR SUPPORT HYDRAULIQUE</v>
      </c>
      <c r="AK22" s="2" t="str">
        <f>IF(AND(RECH_ISOLANT=TRUE,ISOLANT_VISE=LISTES!$C$2,REFERENCEMENT_ACCESSOIRES[[#This Row],[ISOLANT SOUS CHAPE VISE]]&lt;&gt;""),"OUI","NON")</f>
        <v>NON</v>
      </c>
      <c r="AL22" s="2" t="str">
        <f>IF(REFERENCEMENT_ACCESSOIRES[[#This Row],[ISOLANT SOUS CHAPE VISE2]]="OUI",REFERENCEMENT_ACCESSOIRES[[#This Row],[ISOLANT SOUS CHAPE VISE]],"")</f>
        <v/>
      </c>
      <c r="AM22" s="2" t="str">
        <f>IF(AND(RECH_ISOLANT=TRUE,ISOLANT_VISE=LISTES!$C$3,REFERENCEMENT_ACCESSOIRES[[#This Row],[SCAM VISE]]&lt;&gt;""),"OUI","NON")</f>
        <v>NON</v>
      </c>
      <c r="AN22" s="2" t="str">
        <f>IF(REFERENCEMENT_ACCESSOIRES[[#This Row],[SCAM VISE2]]="OUI",REFERENCEMENT_ACCESSOIRES[[#This Row],[SCAM VISE]],"")</f>
        <v/>
      </c>
      <c r="AO22" s="2" t="str">
        <f>IF(AND(RECH_ISOLANT=TRUE,ISOLANT_VISE=LISTES!$C$4,OR(REFERENCEMENT_ACCESSOIRES[[#This Row],[ISOLANT SOUS CHAPE VISE]]&lt;&gt;"",REFERENCEMENT_ACCESSOIRES[[#This Row],[SCAM VISE]]&lt;&gt;"")),"OUI","NON")</f>
        <v>NON</v>
      </c>
      <c r="AP22" s="2" t="str">
        <f>IF(LEFT((CONCATENATE(IF(REFERENCEMENT_ACCESSOIRES[[#This Row],[ISOLANT SOUS CHAPE VISE]]&lt;&gt;"",CHAR(10)&amp;REFERENCEMENT_ACCESSOIRES[[#This Row],[ISOLANT SOUS CHAPE VISE]],""),IF(REFERENCEMENT_ACCESSOIRES[[#This Row],[SCAM VISE]]&lt;&gt;"",CHAR(10)&amp;REFERENCEMENT_ACCESSOIRES[[#This Row],[SCAM VISE]],""))),1)=CHAR(10),RIGHT((CONCATENATE(IF(REFERENCEMENT_ACCESSOIRES[[#This Row],[ISOLANT SOUS CHAPE VISE]]&lt;&gt;"",CHAR(10)&amp;REFERENCEMENT_ACCESSOIRES[[#This Row],[ISOLANT SOUS CHAPE VISE]],""),IF(REFERENCEMENT_ACCESSOIRES[[#This Row],[SCAM VISE]]&lt;&gt;"",CHAR(10)&amp;REFERENCEMENT_ACCESSOIRES[[#This Row],[SCAM VISE]],""))),LEN(CONCATENATE(IF(REFERENCEMENT_ACCESSOIRES[[#This Row],[ISOLANT SOUS CHAPE VISE]]&lt;&gt;"",CHAR(10)&amp;REFERENCEMENT_ACCESSOIRES[[#This Row],[ISOLANT SOUS CHAPE VISE]],""),IF(REFERENCEMENT_ACCESSOIRES[[#This Row],[SCAM VISE]]&lt;&gt;"",CHAR(10)&amp;REFERENCEMENT_ACCESSOIRES[[#This Row],[SCAM VISE]],"")))-1),"")</f>
        <v/>
      </c>
      <c r="AQ22" s="2" t="str">
        <f>IF(RECH_ISOLANT=TRUE,IF(ISOLANT_VISE=LISTES!$C$2,REFERENCEMENT_ACCESSOIRES[[#This Row],[TYPE ISOLANT SOUS CHAPE VISE]],IF(ISOLANT_VISE=LISTES!$C$3,REFERENCEMENT_ACCESSOIRES[[#This Row],[TYPE SCAM]],IF(ISOLANT_VISE=LISTES!$C$4,REFERENCEMENT_ACCESSOIRES[[#This Row],[TYPE ISOLANT + SCAM VISE]],""))),IF(RECH_ISOLANT=FALSE,REFERENCEMENT_ACCESSOIRES[[#This Row],[TYPE ISOLANT + SCAM VISE]]))</f>
        <v/>
      </c>
      <c r="AR22" s="2" t="str">
        <f>IF(AND(RECH_CHAPE=TRUE,REFERENCEMENT_ACCESSOIRES[[#This Row],[POSE SUR CHAPE DESOLIDARISEE SUR SUPPORT BOIS DTU 51.3]]="OUI"),"OUI",
IF(AND(RECH_CHAPE=TRUE,REFERENCEMENT_ACCESSOIRES[[#This Row],[POSE SUR CHAPE FLOTTANTE SUR SUPPORT BOIS DTU 51.3]]="OUI"),"OUI",""))</f>
        <v/>
      </c>
      <c r="AS22" s="2" t="str">
        <f>IF(AND(RECH_CHAPE=TRUE,REFERENCEMENT_ACCESSOIRES[[#This Row],[POSE SUR CHAPE DESOLIDARISEE SUR SUPPORT CLT ET/OU AUTRES PROCEDES SOUS ATex / AT / DTA]]="OUI"),"OUI",
IF(AND(RECH_CHAPE=TRUE,REFERENCEMENT_ACCESSOIRES[[#This Row],[POSE SUR CHAPE FLOTTANTE SUR SUPPORT CLT ET/OU AUTRES PROCEDES SOUS ATex / AT / DTA]]="OUI"),"OUI",""))</f>
        <v/>
      </c>
      <c r="AT22" s="2" t="str">
        <f>IF(AND(RECH_CHAPE=TRUE,REFERENCEMENT_ACCESSOIRES[[#This Row],[POSE SUR CHAPE DESOLIDARISEE SUR SUPPORT HYDRAULIQUE]]="OUI"),"OUI",
IF(AND(RECH_CHAPE=TRUE,REFERENCEMENT_ACCESSOIRES[[#This Row],[POSE SUR CHAPE FLOTTANTE SUR SUPPORT HYDRAULIQUE]]="OUI"),"OUI",""))</f>
        <v/>
      </c>
      <c r="AU22" s="68">
        <f ca="1">REFERENCEMENT_ACCESSOIRES[[#This Row],[VALIDITE]]</f>
        <v>1</v>
      </c>
      <c r="AV22" s="2">
        <f>IF(AND(RECH_SUPPORT=TRUE,REFERENCEMENT_ACCESSOIRES[[#This Row],[SUPPORT BOIS DTU 51.3 VISE]]="OUI",SUP_VISE=LISTES!$A$2),1,IF(AND(RECH_SUPPORT=TRUE,REFERENCEMENT_ACCESSOIRES[[#This Row],[SUPPORT CLT VISE]]="OUI",SUP_VISE=LISTES!$A$3),1,IF(RECH_SUPPORT=FALSE,1,"")))</f>
        <v>1</v>
      </c>
      <c r="AW22" s="2">
        <f>IF(AND(RECH_CLOISON=TRUE,REFERENCEMENT_ACCESSOIRES[[#This Row],[CLOISONNE]]="OUI",DOUCHE_VISE=LISTES!$E$2),1,IF(AND(RECH_CLOISON=TRUE,REFERENCEMENT_ACCESSOIRES[[#This Row],[OUVERT]]="OUI",DOUCHE_VISE=LISTES!$E$3),1,IF(RECH_CLOISON=FALSE,1,"")))</f>
        <v>1</v>
      </c>
      <c r="AX22" s="2">
        <f>IF(AND(RECH_ISOLANT=TRUE,REFERENCEMENT_ACCESSOIRES[[#This Row],[ISOLANT SOUS CHAPE VISE2]]="OUI"),1,IF(AND(RECH_ISOLANT=TRUE,REFERENCEMENT_ACCESSOIRES[[#This Row],[SCAM VISE2]]="OUI"),1,IF(AND(RECH_ISOLANT=TRUE,REFERENCEMENT_ACCESSOIRES[[#This Row],[ISOLANT + SCAM VISE]]="OUI"),1,IF(RECH_ISOLANT=FALSE,1,""))))</f>
        <v>1</v>
      </c>
      <c r="AY22" s="2">
        <f>IF(AND(RECH_CHAPE=TRUE,REFERENCEMENT_ACCESSOIRES[[#This Row],[DALLE SUR SUPPORT BOIS DTU 51.3 VISE]]="OUI",SUP_VISE=LISTES!$A$2),1,IF(AND(RECH_CHAPE=TRUE,REFERENCEMENT_ACCESSOIRES[[#This Row],[DALLE SUR SUPPORT CLT VISE]]="OUI",SUP_VISE=LISTES!$A$3),1,IF(RECH_CHAPE=FALSE,1,IF(RECH_CHAPE=TRUE,1,""))))</f>
        <v>1</v>
      </c>
      <c r="AZ22" s="2">
        <f ca="1">IF(REFERENCEMENT_ACCESSOIRES[[#This Row],[Eligibilité procédé]]&lt;&gt;0,COUNTIF(REFERENCEMENT_ACCESSOIRES[Eligibilité procédé],"&lt;="&amp;REFERENCEMENT_ACCESSOIRES[[#This Row],[Eligibilité procédé]])-COUNTIF(REFERENCEMENT_ACCESSOIRES[Eligibilité procédé],"=0"),ROWS(REFERENCEMENT_ACCESSOIRES[Ordre]))</f>
        <v>18</v>
      </c>
      <c r="BA22" s="2">
        <f ca="1">IF(COUNTIF((REFERENCEMENT_ACCESSOIRES[[#This Row],[Validité]:[CHAPE VISEE2]]),"&lt;&gt;"&amp;"")=SUM(REFERENCEMENT_ACCESSOIRES[[#This Row],[Validité]:[CHAPE VISEE2]]),ROW(REFERENCEMENT_ACCESSOIRES[[#This Row],[Ordre]]),"")</f>
        <v>22</v>
      </c>
      <c r="BB22" s="2"/>
    </row>
    <row r="23" spans="1:54" x14ac:dyDescent="0.25">
      <c r="A23" s="8"/>
      <c r="B23" s="11"/>
      <c r="C23" s="6"/>
      <c r="T23" s="26"/>
      <c r="U23" s="26"/>
      <c r="V23" s="26"/>
      <c r="W23" s="26"/>
      <c r="X23" s="26"/>
      <c r="Z23" s="7"/>
      <c r="AA23" s="7"/>
      <c r="AP23" s="2"/>
      <c r="BB23" s="2"/>
    </row>
    <row r="24" spans="1:54" x14ac:dyDescent="0.25">
      <c r="AD24" s="2" t="s">
        <v>172</v>
      </c>
      <c r="AP24" s="2"/>
      <c r="BB24" s="2"/>
    </row>
  </sheetData>
  <sheetProtection algorithmName="SHA-512" hashValue="L3SZ5RAh0Zkad8PFWljqdnAiBkRJDW2ksqVbvPtZR/G8YXUW//6tzM8jufAOI+ZDMHqMYYtaOloLetRdgYU+Rw==" saltValue="9izMCWrgieJw4zvePzQO+Q==" spinCount="100000" sheet="1" objects="1" scenarios="1" selectLockedCells="1" selectUnlockedCells="1"/>
  <mergeCells count="10">
    <mergeCell ref="P3:R3"/>
    <mergeCell ref="S3:T3"/>
    <mergeCell ref="E1:T2"/>
    <mergeCell ref="U1:Y3"/>
    <mergeCell ref="Z1:AE3"/>
    <mergeCell ref="A1:A3"/>
    <mergeCell ref="B1:D3"/>
    <mergeCell ref="E3:F3"/>
    <mergeCell ref="G3:L3"/>
    <mergeCell ref="M3:O3"/>
  </mergeCells>
  <phoneticPr fontId="7" type="noConversion"/>
  <conditionalFormatting sqref="E5:S22">
    <cfRule type="cellIs" dxfId="38" priority="39" operator="equal">
      <formula>"NON"</formula>
    </cfRule>
    <cfRule type="cellIs" dxfId="37" priority="40" operator="equal">
      <formula>"OUI"</formula>
    </cfRule>
    <cfRule type="cellIs" dxfId="36" priority="38" operator="equal">
      <formula>"NC"</formula>
    </cfRule>
  </conditionalFormatting>
  <conditionalFormatting sqref="G5:R5">
    <cfRule type="cellIs" dxfId="35" priority="2" operator="equal">
      <formula>"E3*"</formula>
    </cfRule>
    <cfRule type="cellIs" dxfId="34" priority="3" operator="equal">
      <formula>"E3***"</formula>
    </cfRule>
    <cfRule type="cellIs" dxfId="33" priority="4" operator="equal">
      <formula>"E1*"</formula>
    </cfRule>
    <cfRule type="cellIs" dxfId="32" priority="5" operator="equal">
      <formula>"E3**"</formula>
    </cfRule>
    <cfRule type="cellIs" dxfId="31" priority="6" operator="equal">
      <formula>"E2*"</formula>
    </cfRule>
    <cfRule type="cellIs" dxfId="30" priority="7" operator="equal">
      <formula>"NV"</formula>
    </cfRule>
    <cfRule type="cellIs" dxfId="29" priority="8" operator="equal">
      <formula>"E1"</formula>
    </cfRule>
    <cfRule type="cellIs" dxfId="28" priority="9" operator="equal">
      <formula>"E3"</formula>
    </cfRule>
    <cfRule type="cellIs" dxfId="27" priority="10" operator="equal">
      <formula>"E2"</formula>
    </cfRule>
  </conditionalFormatting>
  <conditionalFormatting sqref="G6:R23">
    <cfRule type="cellIs" dxfId="26" priority="66" operator="equal">
      <formula>"E3*"</formula>
    </cfRule>
    <cfRule type="cellIs" dxfId="25" priority="67" operator="equal">
      <formula>"E3***"</formula>
    </cfRule>
    <cfRule type="cellIs" dxfId="24" priority="68" operator="equal">
      <formula>"E1*"</formula>
    </cfRule>
    <cfRule type="cellIs" dxfId="23" priority="69" operator="equal">
      <formula>"E3**"</formula>
    </cfRule>
    <cfRule type="cellIs" dxfId="22" priority="70" operator="equal">
      <formula>"E2*"</formula>
    </cfRule>
    <cfRule type="cellIs" dxfId="21" priority="71" operator="equal">
      <formula>"NV"</formula>
    </cfRule>
    <cfRule type="cellIs" dxfId="20" priority="72" operator="equal">
      <formula>"E1"</formula>
    </cfRule>
    <cfRule type="cellIs" dxfId="19" priority="73" operator="equal">
      <formula>"E3"</formula>
    </cfRule>
    <cfRule type="cellIs" dxfId="18" priority="74" operator="equal">
      <formula>"E2"</formula>
    </cfRule>
  </conditionalFormatting>
  <conditionalFormatting sqref="S5:S22">
    <cfRule type="cellIs" dxfId="17" priority="13" operator="equal">
      <formula>0.5</formula>
    </cfRule>
    <cfRule type="cellIs" dxfId="16" priority="14" operator="equal">
      <formula>1</formula>
    </cfRule>
    <cfRule type="containsText" dxfId="15" priority="15" operator="containsText" text="0">
      <formula>NOT(ISERROR(SEARCH("0",S5)))</formula>
    </cfRule>
    <cfRule type="expression" dxfId="14" priority="16">
      <formula>($AT5="NON (EVALUATION RECENTE)")</formula>
    </cfRule>
    <cfRule type="cellIs" dxfId="13" priority="17" operator="equal">
      <formula>"TNC"</formula>
    </cfRule>
  </conditionalFormatting>
  <conditionalFormatting sqref="T23:X23 AD23:AE23 AH23:AJ23">
    <cfRule type="expression" dxfId="12" priority="887">
      <formula>($AC23="NON (EVALUATION RECENTE)")</formula>
    </cfRule>
    <cfRule type="cellIs" dxfId="11" priority="888" operator="equal">
      <formula>"TNC"</formula>
    </cfRule>
  </conditionalFormatting>
  <conditionalFormatting sqref="U4:Y4 T5:Y11 T12:T20 U12:Y22">
    <cfRule type="cellIs" dxfId="10" priority="907" operator="equal">
      <formula>"TNC"</formula>
    </cfRule>
  </conditionalFormatting>
  <conditionalFormatting sqref="AB23:AB29 AB33:AB1048576">
    <cfRule type="expression" dxfId="9" priority="644">
      <formula>($AB23="NON (EVALUATION RECENTE)")</formula>
    </cfRule>
  </conditionalFormatting>
  <conditionalFormatting sqref="AC5:AC22">
    <cfRule type="cellIs" dxfId="8" priority="63" operator="equal">
      <formula>1</formula>
    </cfRule>
    <cfRule type="cellIs" dxfId="7" priority="62" operator="equal">
      <formula>0</formula>
    </cfRule>
  </conditionalFormatting>
  <conditionalFormatting sqref="AC23">
    <cfRule type="expression" dxfId="6" priority="904">
      <formula>($AC23="NON (EVALUATION RECENTE)")</formula>
    </cfRule>
  </conditionalFormatting>
  <conditionalFormatting sqref="AC24 AE24 T24:X29 AH24:AK29 AC25:AE29 AK30:AK32 T33:X1048576 AC33:AE1048576 AH33:AK1048576">
    <cfRule type="expression" dxfId="5" priority="297">
      <formula>($AB24="NON (EVALUATION RECENTE)")</formula>
    </cfRule>
    <cfRule type="cellIs" dxfId="4" priority="298" operator="equal">
      <formula>"TNC"</formula>
    </cfRule>
  </conditionalFormatting>
  <conditionalFormatting sqref="AD5">
    <cfRule type="expression" dxfId="3" priority="1">
      <formula>($AS5="NON (EVALUATION RECENTE)")</formula>
    </cfRule>
  </conditionalFormatting>
  <conditionalFormatting sqref="AD5:AD22">
    <cfRule type="expression" dxfId="2" priority="906">
      <formula>($AD5="NON (EVALUATION RECENTE)")</formula>
    </cfRule>
  </conditionalFormatting>
  <conditionalFormatting sqref="AD7:AD22">
    <cfRule type="expression" dxfId="1" priority="18">
      <formula>($AS7="NON (EVALUATION RECENTE)")</formula>
    </cfRule>
  </conditionalFormatting>
  <conditionalFormatting sqref="AE4:AE22">
    <cfRule type="cellIs" dxfId="0" priority="61" operator="equal">
      <formula>"TNC"</formula>
    </cfRule>
  </conditionalFormatting>
  <dataValidations count="1">
    <dataValidation allowBlank="1" showInputMessage="1" sqref="S4:S22 B4:C4 Z4 AZ4:BA15" xr:uid="{2C41155C-073F-4D96-A5BD-DD155A10C8AC}"/>
  </dataValidations>
  <printOptions horizontalCentered="1"/>
  <pageMargins left="0.23622047244094491" right="0.23622047244094491" top="0.74803149606299213" bottom="0.74803149606299213" header="0.31496062992125984" footer="0.31496062992125984"/>
  <pageSetup paperSize="8" scale="41" fitToHeight="0" orientation="landscape" r:id="rId1"/>
  <headerFooter scaleWithDoc="0">
    <oddHeader>&amp;R&amp;D</oddHeader>
    <oddFooter>&amp;R&amp;P/&amp;N</oddFooter>
  </headerFooter>
  <legacyDrawing r:id="rId2"/>
  <legacyDrawingHF r:id="rId3"/>
  <tableParts count="1">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3608C6-365D-4085-AECB-72FC6575677B}">
  <sheetPr codeName="Feuil1">
    <tabColor theme="1"/>
  </sheetPr>
  <dimension ref="A1:K5"/>
  <sheetViews>
    <sheetView workbookViewId="0">
      <selection activeCell="A6" sqref="A6:XFD6"/>
    </sheetView>
  </sheetViews>
  <sheetFormatPr baseColWidth="10" defaultColWidth="11.5703125" defaultRowHeight="15" x14ac:dyDescent="0.25"/>
  <cols>
    <col min="1" max="1" width="22.28515625" style="10" customWidth="1"/>
    <col min="2" max="2" width="4.28515625" style="10" customWidth="1"/>
    <col min="3" max="3" width="50" style="10" bestFit="1" customWidth="1"/>
    <col min="4" max="4" width="4.28515625" style="10" customWidth="1"/>
    <col min="5" max="5" width="12.28515625" style="10" bestFit="1" customWidth="1"/>
    <col min="6" max="6" width="4.28515625" style="10" customWidth="1"/>
    <col min="7" max="7" width="18.7109375" style="10" customWidth="1"/>
    <col min="8" max="8" width="4.28515625" style="10" customWidth="1"/>
    <col min="9" max="9" width="11.5703125" style="10"/>
    <col min="10" max="10" width="4.28515625" style="10" customWidth="1"/>
    <col min="11" max="11" width="11.5703125" style="10"/>
    <col min="12" max="12" width="4.28515625" style="10" customWidth="1"/>
    <col min="13" max="13" width="11.5703125" style="10"/>
    <col min="14" max="14" width="4.28515625" style="10" customWidth="1"/>
    <col min="15" max="16384" width="11.5703125" style="10"/>
  </cols>
  <sheetData>
    <row r="1" spans="1:11" x14ac:dyDescent="0.25">
      <c r="A1" s="3" t="s">
        <v>23</v>
      </c>
      <c r="B1" s="3"/>
      <c r="C1" s="3" t="s">
        <v>37</v>
      </c>
      <c r="D1" s="3"/>
      <c r="E1" s="3"/>
      <c r="F1" s="3"/>
      <c r="G1" s="9" t="s">
        <v>127</v>
      </c>
      <c r="H1" s="3"/>
      <c r="I1" s="3"/>
      <c r="J1" s="3"/>
      <c r="K1" s="3"/>
    </row>
    <row r="2" spans="1:11" ht="30" x14ac:dyDescent="0.25">
      <c r="A2" s="2" t="s">
        <v>143</v>
      </c>
      <c r="C2" s="25" t="s">
        <v>72</v>
      </c>
      <c r="E2" s="10" t="s">
        <v>105</v>
      </c>
      <c r="G2" s="2" t="str">
        <f>REFERENCEMENT_ACCESSOIRES[[#Headers],[TYPE DE PROCEDE]]</f>
        <v>TYPE DE PROCEDE</v>
      </c>
    </row>
    <row r="3" spans="1:11" ht="45" x14ac:dyDescent="0.25">
      <c r="A3" s="2" t="s">
        <v>36</v>
      </c>
      <c r="C3" s="25" t="s">
        <v>71</v>
      </c>
      <c r="E3" s="10" t="s">
        <v>106</v>
      </c>
      <c r="G3" s="2" t="str">
        <f>REFERENCEMENT_ACCESSOIRES[[#Headers],[NOM COMMERCIAL DU PROCEDE]]</f>
        <v>NOM COMMERCIAL DU PROCEDE</v>
      </c>
    </row>
    <row r="4" spans="1:11" ht="30" x14ac:dyDescent="0.25">
      <c r="A4" s="2"/>
      <c r="C4" s="10" t="str">
        <f>C2&amp;" ou "&amp;C3</f>
        <v>Laine minérale ou Sous-couche acoustique mince (SCAM)</v>
      </c>
      <c r="G4" s="2" t="str">
        <f>REFERENCEMENT_ACCESSOIRES[[#Headers],[FABRICANT/TITULAIRE]]</f>
        <v>FABRICANT/TITULAIRE</v>
      </c>
    </row>
    <row r="5" spans="1:11" ht="30" x14ac:dyDescent="0.25">
      <c r="A5" s="1"/>
      <c r="G5" s="2" t="str">
        <f>REFERENCEMENT_ACCESSOIRES[[#Headers],[TYPE DE DOCUMENT DE REFERENCE]]</f>
        <v>TYPE DE DOCUMENT DE REFERENCE</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F80E1F-F303-4489-9633-6919530F6AE4}">
  <sheetPr codeName="Feuil9">
    <tabColor theme="1"/>
  </sheetPr>
  <dimension ref="A1:G71"/>
  <sheetViews>
    <sheetView workbookViewId="0">
      <selection activeCell="I12" sqref="I12"/>
    </sheetView>
  </sheetViews>
  <sheetFormatPr baseColWidth="10" defaultRowHeight="15" x14ac:dyDescent="0.25"/>
  <cols>
    <col min="2" max="2" width="31.140625" bestFit="1" customWidth="1"/>
    <col min="3" max="3" width="64" bestFit="1" customWidth="1"/>
    <col min="4" max="4" width="25" customWidth="1"/>
    <col min="5" max="5" width="19.28515625" customWidth="1"/>
    <col min="7" max="7" width="93.7109375" customWidth="1"/>
  </cols>
  <sheetData>
    <row r="1" spans="1:7" ht="30" x14ac:dyDescent="0.25">
      <c r="A1" s="21" t="s">
        <v>28</v>
      </c>
      <c r="B1" s="22" t="str">
        <f ca="1">MID(CELL("adresse",REFERENCEMENT_ACCESSOIRES[[#Headers],[DATE REFERENCEMENT]]),FIND("]",CELL("adresse",REFERENCEMENT_ACCESSOIRES[[#Headers],[DATE REFERENCEMENT]]),1)+1,FIND("'!",CELL("adresse",REFERENCEMENT_ACCESSOIRES[[#Headers],[DATE REFERENCEMENT]]),1)-FIND("]",CELL("adresse",REFERENCEMENT_ACCESSOIRES[[#Headers],[DATE REFERENCEMENT]]),1)-1)&amp;"!"</f>
        <v>BDD_DOUCHE_ZERO_RESSAUT!</v>
      </c>
      <c r="G1" s="19"/>
    </row>
    <row r="3" spans="1:7" ht="30" x14ac:dyDescent="0.25">
      <c r="A3" s="21" t="s">
        <v>46</v>
      </c>
      <c r="B3" s="23" t="b">
        <v>0</v>
      </c>
    </row>
    <row r="4" spans="1:7" ht="30" x14ac:dyDescent="0.25">
      <c r="A4" s="21" t="s">
        <v>45</v>
      </c>
      <c r="B4" s="23" t="b">
        <v>0</v>
      </c>
      <c r="C4" s="25"/>
    </row>
    <row r="5" spans="1:7" ht="30" x14ac:dyDescent="0.25">
      <c r="A5" s="21" t="s">
        <v>31</v>
      </c>
      <c r="B5" s="23" t="b">
        <v>0</v>
      </c>
      <c r="C5" s="25"/>
    </row>
    <row r="6" spans="1:7" ht="59.25" customHeight="1" x14ac:dyDescent="0.25">
      <c r="A6" s="46" t="s">
        <v>104</v>
      </c>
      <c r="B6" s="23" t="b">
        <v>0</v>
      </c>
      <c r="C6" s="25"/>
    </row>
    <row r="7" spans="1:7" ht="59.25" customHeight="1" x14ac:dyDescent="0.25">
      <c r="A7" s="46" t="s">
        <v>113</v>
      </c>
      <c r="B7" s="25" t="b">
        <f>IF('MODULE DE RECHERCHE'!E35="CROISSANT (de A à Z)",TRUE,FALSE)</f>
        <v>1</v>
      </c>
      <c r="C7" s="25"/>
    </row>
    <row r="9" spans="1:7" ht="30" x14ac:dyDescent="0.25">
      <c r="A9" s="21" t="s">
        <v>29</v>
      </c>
      <c r="B9" s="21" t="s">
        <v>114</v>
      </c>
      <c r="C9" s="58" t="str">
        <f>'MODULE DE RECHERCHE'!E34</f>
        <v>TYPE DE PROCEDE</v>
      </c>
      <c r="D9" s="57" t="s">
        <v>115</v>
      </c>
      <c r="E9" s="21" t="s">
        <v>30</v>
      </c>
      <c r="F9" s="21" t="str">
        <f>REFERENCEMENT_ACCESSOIRES[[#Headers],[Système Ouvert]]</f>
        <v>Système Ouvert</v>
      </c>
    </row>
    <row r="10" spans="1:7" x14ac:dyDescent="0.25">
      <c r="A10" s="24">
        <v>1</v>
      </c>
      <c r="B10" s="24">
        <f ca="1">IFERROR(IF(A10="","",VLOOKUP($A10,REFERENCEMENT_ACCESSOIRES[[Ordre]:[Eligibilité procédé]],2,FALSE)),"")</f>
        <v>5</v>
      </c>
      <c r="C10" s="24" t="str" cm="1">
        <f t="array" aca="1" ref="C10" ca="1">IF(A10&lt;&gt;"",INDEX(BDD_DOUCHE_ZERO_RESSAUT!A:BA,B10,MATCH($C$9,REFERENCEMENT_ACCESSOIRES[#Headers],0)),"")</f>
        <v>Système de revêtement pour sol et mur de douche à base de PVC</v>
      </c>
      <c r="D10" s="24">
        <f ca="1">IF($B$7=TRUE,IF(C10&lt;&gt;"",COUNTIF(INDIRECT("$C$"&amp;ROW($C$10)&amp;":$C$"&amp;487-COUNTBLANK($C$10:$C$487)),"&lt;"&amp;C10)+COUNTIF(C$10:C10,C10),""),IF(C10&lt;&gt;"",COUNTIF(INDIRECT("$C$"&amp;ROW($C$10)&amp;":$C$"&amp;487-COUNTBLANK($C$10:$C$487)),"&gt;"&amp;C10)+COUNTIF(C$10:C10,C10),""))</f>
        <v>15</v>
      </c>
      <c r="E10" s="24">
        <f ca="1">IFERROR(INDEX($A$10:$D$487,MATCH(ROW(D10)-ROW($B$9),$D$10:$D$487,0),2),"")</f>
        <v>10</v>
      </c>
      <c r="F10" cm="1">
        <f t="array" aca="1" ref="F10" ca="1">IF(A10&lt;&gt;"",INDEX(BDD_DOUCHE_ZERO_RESSAUT!A:BA,E10,MATCH($F$9,REFERENCEMENT_ACCESSOIRES[#Headers],0)),"")</f>
        <v>0</v>
      </c>
    </row>
    <row r="11" spans="1:7" x14ac:dyDescent="0.25">
      <c r="A11" s="24">
        <f>IF(AND(A10&lt;COUNTIF(REFERENCEMENT_ACCESSOIRES[DATE REFERENCEMENT],"&lt;&gt;"&amp;""),A10&gt;0),'PR-tampon'!A10+1,"")</f>
        <v>2</v>
      </c>
      <c r="B11" s="24">
        <f ca="1">IFERROR(IF(A11="","",VLOOKUP($A11,REFERENCEMENT_ACCESSOIRES[[Ordre]:[Eligibilité procédé]],2,FALSE)),"")</f>
        <v>6</v>
      </c>
      <c r="C11" s="24" t="str" cm="1">
        <f t="array" aca="1" ref="C11" ca="1">IF(A11&lt;&gt;"",INDEX(BDD_DOUCHE_ZERO_RESSAUT!A:BA,B11,MATCH($C$9,REFERENCEMENT_ACCESSOIRES[#Headers],0)),"")</f>
        <v>Système de revêtement pour sol et mur de douche à base de PVC</v>
      </c>
      <c r="D11" s="24">
        <f ca="1">IF($B$7=TRUE,IF(C11&lt;&gt;"",COUNTIF(INDIRECT("$C$"&amp;ROW($C$10)&amp;":$C$"&amp;487-COUNTBLANK($C$10:$C$487)),"&lt;"&amp;C11)+COUNTIF(C$10:C11,C11),""),IF(C11&lt;&gt;"",COUNTIF(INDIRECT("$C$"&amp;ROW($C$10)&amp;":$C$"&amp;487-COUNTBLANK($C$10:$C$487)),"&gt;"&amp;C11)+COUNTIF(C$10:C11,C11),""))</f>
        <v>16</v>
      </c>
      <c r="E11" s="24">
        <f t="shared" ref="E11:E71" ca="1" si="0">IFERROR(INDEX($A$10:$D$487,MATCH(ROW(D11)-ROW($B$9),$D$10:$D$487,0),2),"")</f>
        <v>14</v>
      </c>
      <c r="F11" cm="1">
        <f t="array" aca="1" ref="F11" ca="1">IF(A11&lt;&gt;"",INDEX(BDD_DOUCHE_ZERO_RESSAUT!A:BA,E11,MATCH($F$9,REFERENCEMENT_ACCESSOIRES[#Headers],0)),"")</f>
        <v>0</v>
      </c>
    </row>
    <row r="12" spans="1:7" x14ac:dyDescent="0.25">
      <c r="A12" s="24">
        <f>IF(AND(A11&lt;COUNTIF(REFERENCEMENT_ACCESSOIRES[DATE REFERENCEMENT],"&lt;&gt;"&amp;""),A11&gt;0),'PR-tampon'!A11+1,"")</f>
        <v>3</v>
      </c>
      <c r="B12" s="24">
        <f ca="1">IFERROR(IF(A12="","",VLOOKUP($A12,REFERENCEMENT_ACCESSOIRES[[Ordre]:[Eligibilité procédé]],2,FALSE)),"")</f>
        <v>7</v>
      </c>
      <c r="C12" s="24" t="str" cm="1">
        <f t="array" aca="1" ref="C12" ca="1">IF(A12&lt;&gt;"",INDEX(BDD_DOUCHE_ZERO_RESSAUT!A:BA,B12,MATCH($C$9,REFERENCEMENT_ACCESSOIRES[#Headers],0)),"")</f>
        <v>Receveur de douche à revêtir</v>
      </c>
      <c r="D12" s="24">
        <f ca="1">IF($B$7=TRUE,IF(C12&lt;&gt;"",COUNTIF(INDIRECT("$C$"&amp;ROW($C$10)&amp;":$C$"&amp;487-COUNTBLANK($C$10:$C$487)),"&lt;"&amp;C12)+COUNTIF(C$10:C12,C12),""),IF(C12&lt;&gt;"",COUNTIF(INDIRECT("$C$"&amp;ROW($C$10)&amp;":$C$"&amp;487-COUNTBLANK($C$10:$C$487)),"&gt;"&amp;C12)+COUNTIF(C$10:C12,C12),""))</f>
        <v>8</v>
      </c>
      <c r="E12" s="24">
        <f t="shared" ca="1" si="0"/>
        <v>15</v>
      </c>
      <c r="F12" cm="1">
        <f t="array" aca="1" ref="F12" ca="1">IF(A12&lt;&gt;"",INDEX(BDD_DOUCHE_ZERO_RESSAUT!A:BA,E12,MATCH($F$9,REFERENCEMENT_ACCESSOIRES[#Headers],0)),"")</f>
        <v>1</v>
      </c>
    </row>
    <row r="13" spans="1:7" x14ac:dyDescent="0.25">
      <c r="A13" s="24">
        <f>IF(AND(A12&lt;COUNTIF(REFERENCEMENT_ACCESSOIRES[DATE REFERENCEMENT],"&lt;&gt;"&amp;""),A12&gt;0),'PR-tampon'!A12+1,"")</f>
        <v>4</v>
      </c>
      <c r="B13" s="24">
        <f ca="1">IFERROR(IF(A13="","",VLOOKUP($A13,REFERENCEMENT_ACCESSOIRES[[Ordre]:[Eligibilité procédé]],2,FALSE)),"")</f>
        <v>8</v>
      </c>
      <c r="C13" s="24" t="str" cm="1">
        <f t="array" aca="1" ref="C13" ca="1">IF(A13&lt;&gt;"",INDEX(BDD_DOUCHE_ZERO_RESSAUT!A:BA,B13,MATCH($C$9,REFERENCEMENT_ACCESSOIRES[#Headers],0)),"")</f>
        <v>Receveur de douche à revêtir</v>
      </c>
      <c r="D13" s="24">
        <f ca="1">IF($B$7=TRUE,IF(C13&lt;&gt;"",COUNTIF(INDIRECT("$C$"&amp;ROW($C$10)&amp;":$C$"&amp;487-COUNTBLANK($C$10:$C$487)),"&lt;"&amp;C13)+COUNTIF(C$10:C13,C13),""),IF(C13&lt;&gt;"",COUNTIF(INDIRECT("$C$"&amp;ROW($C$10)&amp;":$C$"&amp;487-COUNTBLANK($C$10:$C$487)),"&gt;"&amp;C13)+COUNTIF(C$10:C13,C13),""))</f>
        <v>9</v>
      </c>
      <c r="E13" s="24">
        <f t="shared" ca="1" si="0"/>
        <v>11</v>
      </c>
      <c r="F13" cm="1">
        <f t="array" aca="1" ref="F13" ca="1">IF(A13&lt;&gt;"",INDEX(BDD_DOUCHE_ZERO_RESSAUT!A:BA,E13,MATCH($F$9,REFERENCEMENT_ACCESSOIRES[#Headers],0)),"")</f>
        <v>0.5</v>
      </c>
    </row>
    <row r="14" spans="1:7" x14ac:dyDescent="0.25">
      <c r="A14" s="24">
        <f>IF(AND(A13&lt;COUNTIF(REFERENCEMENT_ACCESSOIRES[DATE REFERENCEMENT],"&lt;&gt;"&amp;""),A13&gt;0),'PR-tampon'!A13+1,"")</f>
        <v>5</v>
      </c>
      <c r="B14" s="24">
        <f ca="1">IFERROR(IF(A14="","",VLOOKUP($A14,REFERENCEMENT_ACCESSOIRES[[Ordre]:[Eligibilité procédé]],2,FALSE)),"")</f>
        <v>9</v>
      </c>
      <c r="C14" s="24" t="str" cm="1">
        <f t="array" aca="1" ref="C14" ca="1">IF(A14&lt;&gt;"",INDEX(BDD_DOUCHE_ZERO_RESSAUT!A:BA,B14,MATCH($C$9,REFERENCEMENT_ACCESSOIRES[#Headers],0)),"")</f>
        <v>Receveur de douche à revêtir</v>
      </c>
      <c r="D14" s="24">
        <f ca="1">IF($B$7=TRUE,IF(C14&lt;&gt;"",COUNTIF(INDIRECT("$C$"&amp;ROW($C$10)&amp;":$C$"&amp;487-COUNTBLANK($C$10:$C$487)),"&lt;"&amp;C14)+COUNTIF(C$10:C14,C14),""),IF(C14&lt;&gt;"",COUNTIF(INDIRECT("$C$"&amp;ROW($C$10)&amp;":$C$"&amp;487-COUNTBLANK($C$10:$C$487)),"&gt;"&amp;C14)+COUNTIF(C$10:C14,C14),""))</f>
        <v>10</v>
      </c>
      <c r="E14" s="24">
        <f t="shared" ca="1" si="0"/>
        <v>12</v>
      </c>
      <c r="F14" cm="1">
        <f t="array" aca="1" ref="F14" ca="1">IF(A14&lt;&gt;"",INDEX(BDD_DOUCHE_ZERO_RESSAUT!A:BA,E14,MATCH($F$9,REFERENCEMENT_ACCESSOIRES[#Headers],0)),"")</f>
        <v>0.5</v>
      </c>
    </row>
    <row r="15" spans="1:7" x14ac:dyDescent="0.25">
      <c r="A15" s="24">
        <f>IF(AND(A14&lt;COUNTIF(REFERENCEMENT_ACCESSOIRES[DATE REFERENCEMENT],"&lt;&gt;"&amp;""),A14&gt;0),'PR-tampon'!A14+1,"")</f>
        <v>6</v>
      </c>
      <c r="B15" s="24">
        <f ca="1">IFERROR(IF(A15="","",VLOOKUP($A15,REFERENCEMENT_ACCESSOIRES[[Ordre]:[Eligibilité procédé]],2,FALSE)),"")</f>
        <v>10</v>
      </c>
      <c r="C15" s="24" t="str" cm="1">
        <f t="array" aca="1" ref="C15" ca="1">IF(A15&lt;&gt;"",INDEX(BDD_DOUCHE_ZERO_RESSAUT!A:BA,B15,MATCH($C$9,REFERENCEMENT_ACCESSOIRES[#Headers],0)),"")</f>
        <v>Etanchéité de Plancher Intermédiaires sous carrelage (SEPI)</v>
      </c>
      <c r="D15" s="24">
        <f ca="1">IF($B$7=TRUE,IF(C15&lt;&gt;"",COUNTIF(INDIRECT("$C$"&amp;ROW($C$10)&amp;":$C$"&amp;487-COUNTBLANK($C$10:$C$487)),"&lt;"&amp;C15)+COUNTIF(C$10:C15,C15),""),IF(C15&lt;&gt;"",COUNTIF(INDIRECT("$C$"&amp;ROW($C$10)&amp;":$C$"&amp;487-COUNTBLANK($C$10:$C$487)),"&gt;"&amp;C15)+COUNTIF(C$10:C15,C15),""))</f>
        <v>1</v>
      </c>
      <c r="E15" s="24">
        <f t="shared" ca="1" si="0"/>
        <v>13</v>
      </c>
      <c r="F15" cm="1">
        <f t="array" aca="1" ref="F15" ca="1">IF(A15&lt;&gt;"",INDEX(BDD_DOUCHE_ZERO_RESSAUT!A:BA,E15,MATCH($F$9,REFERENCEMENT_ACCESSOIRES[#Headers],0)),"")</f>
        <v>0.5</v>
      </c>
    </row>
    <row r="16" spans="1:7" x14ac:dyDescent="0.25">
      <c r="A16" s="24">
        <f>IF(AND(A15&lt;COUNTIF(REFERENCEMENT_ACCESSOIRES[DATE REFERENCEMENT],"&lt;&gt;"&amp;""),A15&gt;0),'PR-tampon'!A15+1,"")</f>
        <v>7</v>
      </c>
      <c r="B16" s="24">
        <f ca="1">IFERROR(IF(A16="","",VLOOKUP($A16,REFERENCEMENT_ACCESSOIRES[[Ordre]:[Eligibilité procédé]],2,FALSE)),"")</f>
        <v>11</v>
      </c>
      <c r="C16" s="24" t="str" cm="1">
        <f t="array" aca="1" ref="C16" ca="1">IF(A16&lt;&gt;"",INDEX(BDD_DOUCHE_ZERO_RESSAUT!A:BA,B16,MATCH($C$9,REFERENCEMENT_ACCESSOIRES[#Headers],0)),"")</f>
        <v>Kit de raccordement d'étanchéité pour un receveur de douche fini "zéro ressaut"</v>
      </c>
      <c r="D16" s="24">
        <f ca="1">IF($B$7=TRUE,IF(C16&lt;&gt;"",COUNTIF(INDIRECT("$C$"&amp;ROW($C$10)&amp;":$C$"&amp;487-COUNTBLANK($C$10:$C$487)),"&lt;"&amp;C16)+COUNTIF(C$10:C16,C16),""),IF(C16&lt;&gt;"",COUNTIF(INDIRECT("$C$"&amp;ROW($C$10)&amp;":$C$"&amp;487-COUNTBLANK($C$10:$C$487)),"&gt;"&amp;C16)+COUNTIF(C$10:C16,C16),""))</f>
        <v>4</v>
      </c>
      <c r="E16" s="24">
        <f t="shared" ca="1" si="0"/>
        <v>17</v>
      </c>
      <c r="F16" cm="1">
        <f t="array" aca="1" ref="F16" ca="1">IF(A16&lt;&gt;"",INDEX(BDD_DOUCHE_ZERO_RESSAUT!A:BA,E16,MATCH($F$9,REFERENCEMENT_ACCESSOIRES[#Headers],0)),"")</f>
        <v>0.5</v>
      </c>
    </row>
    <row r="17" spans="1:6" x14ac:dyDescent="0.25">
      <c r="A17" s="24">
        <f>IF(AND(A16&lt;COUNTIF(REFERENCEMENT_ACCESSOIRES[DATE REFERENCEMENT],"&lt;&gt;"&amp;""),A16&gt;0),'PR-tampon'!A16+1,"")</f>
        <v>8</v>
      </c>
      <c r="B17" s="24">
        <f ca="1">IFERROR(IF(A17="","",VLOOKUP($A17,REFERENCEMENT_ACCESSOIRES[[Ordre]:[Eligibilité procédé]],2,FALSE)),"")</f>
        <v>12</v>
      </c>
      <c r="C17" s="24" t="str" cm="1">
        <f t="array" aca="1" ref="C17" ca="1">IF(A17&lt;&gt;"",INDEX(BDD_DOUCHE_ZERO_RESSAUT!A:BA,B17,MATCH($C$9,REFERENCEMENT_ACCESSOIRES[#Headers],0)),"")</f>
        <v>Kit de raccordement d'étanchéité pour un receveur de douche fini "zéro ressaut"</v>
      </c>
      <c r="D17" s="24">
        <f ca="1">IF($B$7=TRUE,IF(C17&lt;&gt;"",COUNTIF(INDIRECT("$C$"&amp;ROW($C$10)&amp;":$C$"&amp;487-COUNTBLANK($C$10:$C$487)),"&lt;"&amp;C17)+COUNTIF(C$10:C17,C17),""),IF(C17&lt;&gt;"",COUNTIF(INDIRECT("$C$"&amp;ROW($C$10)&amp;":$C$"&amp;487-COUNTBLANK($C$10:$C$487)),"&gt;"&amp;C17)+COUNTIF(C$10:C17,C17),""))</f>
        <v>5</v>
      </c>
      <c r="E17" s="24">
        <f t="shared" ca="1" si="0"/>
        <v>7</v>
      </c>
      <c r="F17" cm="1">
        <f t="array" aca="1" ref="F17" ca="1">IF(A17&lt;&gt;"",INDEX(BDD_DOUCHE_ZERO_RESSAUT!A:BA,E17,MATCH($F$9,REFERENCEMENT_ACCESSOIRES[#Headers],0)),"")</f>
        <v>0</v>
      </c>
    </row>
    <row r="18" spans="1:6" x14ac:dyDescent="0.25">
      <c r="A18" s="24">
        <f>IF(AND(A17&lt;COUNTIF(REFERENCEMENT_ACCESSOIRES[DATE REFERENCEMENT],"&lt;&gt;"&amp;""),A17&gt;0),'PR-tampon'!A17+1,"")</f>
        <v>9</v>
      </c>
      <c r="B18" s="24">
        <f ca="1">IFERROR(IF(A18="","",VLOOKUP($A18,REFERENCEMENT_ACCESSOIRES[[Ordre]:[Eligibilité procédé]],2,FALSE)),"")</f>
        <v>13</v>
      </c>
      <c r="C18" s="24" t="str" cm="1">
        <f t="array" aca="1" ref="C18" ca="1">IF(A18&lt;&gt;"",INDEX(BDD_DOUCHE_ZERO_RESSAUT!A:BA,B18,MATCH($C$9,REFERENCEMENT_ACCESSOIRES[#Headers],0)),"")</f>
        <v>Kit de raccordement d'étanchéité pour un receveur de douche fini "zéro ressaut"</v>
      </c>
      <c r="D18" s="24">
        <f ca="1">IF($B$7=TRUE,IF(C18&lt;&gt;"",COUNTIF(INDIRECT("$C$"&amp;ROW($C$10)&amp;":$C$"&amp;487-COUNTBLANK($C$10:$C$487)),"&lt;"&amp;C18)+COUNTIF(C$10:C18,C18),""),IF(C18&lt;&gt;"",COUNTIF(INDIRECT("$C$"&amp;ROW($C$10)&amp;":$C$"&amp;487-COUNTBLANK($C$10:$C$487)),"&gt;"&amp;C18)+COUNTIF(C$10:C18,C18),""))</f>
        <v>6</v>
      </c>
      <c r="E18" s="24">
        <f t="shared" ca="1" si="0"/>
        <v>8</v>
      </c>
      <c r="F18" cm="1">
        <f t="array" aca="1" ref="F18" ca="1">IF(A18&lt;&gt;"",INDEX(BDD_DOUCHE_ZERO_RESSAUT!A:BA,E18,MATCH($F$9,REFERENCEMENT_ACCESSOIRES[#Headers],0)),"")</f>
        <v>0</v>
      </c>
    </row>
    <row r="19" spans="1:6" x14ac:dyDescent="0.25">
      <c r="A19" s="24">
        <f>IF(AND(A18&lt;COUNTIF(REFERENCEMENT_ACCESSOIRES[DATE REFERENCEMENT],"&lt;&gt;"&amp;""),A18&gt;0),'PR-tampon'!A18+1,"")</f>
        <v>10</v>
      </c>
      <c r="B19" s="24">
        <f ca="1">IFERROR(IF(A19="","",VLOOKUP($A19,REFERENCEMENT_ACCESSOIRES[[Ordre]:[Eligibilité procédé]],2,FALSE)),"")</f>
        <v>14</v>
      </c>
      <c r="C19" s="24" t="str" cm="1">
        <f t="array" aca="1" ref="C19" ca="1">IF(A19&lt;&gt;"",INDEX(BDD_DOUCHE_ZERO_RESSAUT!A:BA,B19,MATCH($C$9,REFERENCEMENT_ACCESSOIRES[#Headers],0)),"")</f>
        <v>Etanchéité de Plancher Intermédiaires sous carrelage (SEPI)</v>
      </c>
      <c r="D19" s="24">
        <f ca="1">IF($B$7=TRUE,IF(C19&lt;&gt;"",COUNTIF(INDIRECT("$C$"&amp;ROW($C$10)&amp;":$C$"&amp;487-COUNTBLANK($C$10:$C$487)),"&lt;"&amp;C19)+COUNTIF(C$10:C19,C19),""),IF(C19&lt;&gt;"",COUNTIF(INDIRECT("$C$"&amp;ROW($C$10)&amp;":$C$"&amp;487-COUNTBLANK($C$10:$C$487)),"&gt;"&amp;C19)+COUNTIF(C$10:C19,C19),""))</f>
        <v>2</v>
      </c>
      <c r="E19" s="24">
        <f t="shared" ca="1" si="0"/>
        <v>9</v>
      </c>
      <c r="F19" cm="1">
        <f t="array" aca="1" ref="F19" ca="1">IF(A19&lt;&gt;"",INDEX(BDD_DOUCHE_ZERO_RESSAUT!A:BA,E19,MATCH($F$9,REFERENCEMENT_ACCESSOIRES[#Headers],0)),"")</f>
        <v>0</v>
      </c>
    </row>
    <row r="20" spans="1:6" x14ac:dyDescent="0.25">
      <c r="A20" s="24">
        <f>IF(AND(A19&lt;COUNTIF(REFERENCEMENT_ACCESSOIRES[DATE REFERENCEMENT],"&lt;&gt;"&amp;""),A19&gt;0),'PR-tampon'!A19+1,"")</f>
        <v>11</v>
      </c>
      <c r="B20" s="24">
        <f ca="1">IFERROR(IF(A20="","",VLOOKUP($A20,REFERENCEMENT_ACCESSOIRES[[Ordre]:[Eligibilité procédé]],2,FALSE)),"")</f>
        <v>15</v>
      </c>
      <c r="C20" s="24" t="str" cm="1">
        <f t="array" aca="1" ref="C20" ca="1">IF(A20&lt;&gt;"",INDEX(BDD_DOUCHE_ZERO_RESSAUT!A:BA,B20,MATCH($C$9,REFERENCEMENT_ACCESSOIRES[#Headers],0)),"")</f>
        <v>Etanchéité de Plancher Intermédiaires sous carrelage (SEPI)</v>
      </c>
      <c r="D20" s="24">
        <f ca="1">IF($B$7=TRUE,IF(C20&lt;&gt;"",COUNTIF(INDIRECT("$C$"&amp;ROW($C$10)&amp;":$C$"&amp;487-COUNTBLANK($C$10:$C$487)),"&lt;"&amp;C20)+COUNTIF(C$10:C20,C20),""),IF(C20&lt;&gt;"",COUNTIF(INDIRECT("$C$"&amp;ROW($C$10)&amp;":$C$"&amp;487-COUNTBLANK($C$10:$C$487)),"&gt;"&amp;C20)+COUNTIF(C$10:C20,C20),""))</f>
        <v>3</v>
      </c>
      <c r="E20" s="24">
        <f ca="1">IFERROR(INDEX($A$10:$D$487,MATCH(ROW(D20)-ROW($B$9),$D$10:$D$487,0),2),"")</f>
        <v>16</v>
      </c>
      <c r="F20" cm="1">
        <f t="array" aca="1" ref="F20" ca="1">IF(A20&lt;&gt;"",INDEX(BDD_DOUCHE_ZERO_RESSAUT!A:BA,E20,MATCH($F$9,REFERENCEMENT_ACCESSOIRES[#Headers],0)),"")</f>
        <v>0</v>
      </c>
    </row>
    <row r="21" spans="1:6" x14ac:dyDescent="0.25">
      <c r="A21" s="24">
        <f>IF(AND(A20&lt;COUNTIF(REFERENCEMENT_ACCESSOIRES[DATE REFERENCEMENT],"&lt;&gt;"&amp;""),A20&gt;0),'PR-tampon'!A20+1,"")</f>
        <v>12</v>
      </c>
      <c r="B21" s="24">
        <f ca="1">IFERROR(IF(A21="","",VLOOKUP($A21,REFERENCEMENT_ACCESSOIRES[[Ordre]:[Eligibilité procédé]],2,FALSE)),"")</f>
        <v>16</v>
      </c>
      <c r="C21" s="24" t="str" cm="1">
        <f t="array" aca="1" ref="C21" ca="1">IF(A21&lt;&gt;"",INDEX(BDD_DOUCHE_ZERO_RESSAUT!A:BA,B21,MATCH($C$9,REFERENCEMENT_ACCESSOIRES[#Headers],0)),"")</f>
        <v>Receveur de douche à revêtir</v>
      </c>
      <c r="D21" s="24">
        <f ca="1">IF($B$7=TRUE,IF(C21&lt;&gt;"",COUNTIF(INDIRECT("$C$"&amp;ROW($C$10)&amp;":$C$"&amp;487-COUNTBLANK($C$10:$C$487)),"&lt;"&amp;C21)+COUNTIF(C$10:C21,C21),""),IF(C21&lt;&gt;"",COUNTIF(INDIRECT("$C$"&amp;ROW($C$10)&amp;":$C$"&amp;487-COUNTBLANK($C$10:$C$487)),"&gt;"&amp;C21)+COUNTIF(C$10:C21,C21),""))</f>
        <v>11</v>
      </c>
      <c r="E21" s="24">
        <f t="shared" ca="1" si="0"/>
        <v>18</v>
      </c>
      <c r="F21" cm="1">
        <f t="array" aca="1" ref="F21" ca="1">IF(A21&lt;&gt;"",INDEX(BDD_DOUCHE_ZERO_RESSAUT!A:BA,E21,MATCH($F$9,REFERENCEMENT_ACCESSOIRES[#Headers],0)),"")</f>
        <v>0</v>
      </c>
    </row>
    <row r="22" spans="1:6" x14ac:dyDescent="0.25">
      <c r="A22" s="24">
        <f>IF(AND(A21&lt;COUNTIF(REFERENCEMENT_ACCESSOIRES[DATE REFERENCEMENT],"&lt;&gt;"&amp;""),A21&gt;0),'PR-tampon'!A21+1,"")</f>
        <v>13</v>
      </c>
      <c r="B22" s="24">
        <f ca="1">IFERROR(IF(A22="","",VLOOKUP($A22,REFERENCEMENT_ACCESSOIRES[[Ordre]:[Eligibilité procédé]],2,FALSE)),"")</f>
        <v>17</v>
      </c>
      <c r="C22" s="24" t="str" cm="1">
        <f t="array" aca="1" ref="C22" ca="1">IF(A22&lt;&gt;"",INDEX(BDD_DOUCHE_ZERO_RESSAUT!A:BA,B22,MATCH($C$9,REFERENCEMENT_ACCESSOIRES[#Headers],0)),"")</f>
        <v>Kit de raccordement d'étanchéité pour un receveur de douche fini "zéro ressaut"</v>
      </c>
      <c r="D22" s="24">
        <f ca="1">IF($B$7=TRUE,IF(C22&lt;&gt;"",COUNTIF(INDIRECT("$C$"&amp;ROW($C$10)&amp;":$C$"&amp;487-COUNTBLANK($C$10:$C$487)),"&lt;"&amp;C22)+COUNTIF(C$10:C22,C22),""),IF(C22&lt;&gt;"",COUNTIF(INDIRECT("$C$"&amp;ROW($C$10)&amp;":$C$"&amp;487-COUNTBLANK($C$10:$C$487)),"&gt;"&amp;C22)+COUNTIF(C$10:C22,C22),""))</f>
        <v>7</v>
      </c>
      <c r="E22" s="24">
        <f t="shared" ca="1" si="0"/>
        <v>19</v>
      </c>
      <c r="F22" cm="1">
        <f t="array" aca="1" ref="F22" ca="1">IF(A22&lt;&gt;"",INDEX(BDD_DOUCHE_ZERO_RESSAUT!A:BA,E22,MATCH($F$9,REFERENCEMENT_ACCESSOIRES[#Headers],0)),"")</f>
        <v>0</v>
      </c>
    </row>
    <row r="23" spans="1:6" x14ac:dyDescent="0.25">
      <c r="A23" s="24">
        <f>IF(AND(A22&lt;COUNTIF(REFERENCEMENT_ACCESSOIRES[DATE REFERENCEMENT],"&lt;&gt;"&amp;""),A22&gt;0),'PR-tampon'!A22+1,"")</f>
        <v>14</v>
      </c>
      <c r="B23" s="24">
        <f ca="1">IFERROR(IF(A23="","",VLOOKUP($A23,REFERENCEMENT_ACCESSOIRES[[Ordre]:[Eligibilité procédé]],2,FALSE)),"")</f>
        <v>18</v>
      </c>
      <c r="C23" s="24" t="str" cm="1">
        <f t="array" aca="1" ref="C23" ca="1">IF(A23&lt;&gt;"",INDEX(BDD_DOUCHE_ZERO_RESSAUT!A:BA,B23,MATCH($C$9,REFERENCEMENT_ACCESSOIRES[#Headers],0)),"")</f>
        <v>Receveur de douche à revêtir</v>
      </c>
      <c r="D23" s="24">
        <f ca="1">IF($B$7=TRUE,IF(C23&lt;&gt;"",COUNTIF(INDIRECT("$C$"&amp;ROW($C$10)&amp;":$C$"&amp;487-COUNTBLANK($C$10:$C$487)),"&lt;"&amp;C23)+COUNTIF(C$10:C23,C23),""),IF(C23&lt;&gt;"",COUNTIF(INDIRECT("$C$"&amp;ROW($C$10)&amp;":$C$"&amp;487-COUNTBLANK($C$10:$C$487)),"&gt;"&amp;C23)+COUNTIF(C$10:C23,C23),""))</f>
        <v>12</v>
      </c>
      <c r="E23" s="24">
        <f t="shared" ca="1" si="0"/>
        <v>20</v>
      </c>
      <c r="F23" cm="1">
        <f t="array" aca="1" ref="F23" ca="1">IF(A23&lt;&gt;"",INDEX(BDD_DOUCHE_ZERO_RESSAUT!A:BA,E23,MATCH($F$9,REFERENCEMENT_ACCESSOIRES[#Headers],0)),"")</f>
        <v>0</v>
      </c>
    </row>
    <row r="24" spans="1:6" x14ac:dyDescent="0.25">
      <c r="A24" s="24">
        <f>IF(AND(A23&lt;COUNTIF(REFERENCEMENT_ACCESSOIRES[DATE REFERENCEMENT],"&lt;&gt;"&amp;""),A23&gt;0),'PR-tampon'!A23+1,"")</f>
        <v>15</v>
      </c>
      <c r="B24" s="24">
        <f ca="1">IFERROR(IF(A24="","",VLOOKUP($A24,REFERENCEMENT_ACCESSOIRES[[Ordre]:[Eligibilité procédé]],2,FALSE)),"")</f>
        <v>19</v>
      </c>
      <c r="C24" s="24" t="str" cm="1">
        <f t="array" aca="1" ref="C24" ca="1">IF(A24&lt;&gt;"",INDEX(BDD_DOUCHE_ZERO_RESSAUT!A:BA,B24,MATCH($C$9,REFERENCEMENT_ACCESSOIRES[#Headers],0)),"")</f>
        <v>Receveur de douche à revêtir</v>
      </c>
      <c r="D24" s="24">
        <f ca="1">IF($B$7=TRUE,IF(C24&lt;&gt;"",COUNTIF(INDIRECT("$C$"&amp;ROW($C$10)&amp;":$C$"&amp;487-COUNTBLANK($C$10:$C$487)),"&lt;"&amp;C24)+COUNTIF(C$10:C24,C24),""),IF(C24&lt;&gt;"",COUNTIF(INDIRECT("$C$"&amp;ROW($C$10)&amp;":$C$"&amp;487-COUNTBLANK($C$10:$C$487)),"&gt;"&amp;C24)+COUNTIF(C$10:C24,C24),""))</f>
        <v>13</v>
      </c>
      <c r="E24" s="24">
        <f t="shared" ca="1" si="0"/>
        <v>5</v>
      </c>
      <c r="F24" cm="1">
        <f t="array" aca="1" ref="F24" ca="1">IF(A24&lt;&gt;"",INDEX(BDD_DOUCHE_ZERO_RESSAUT!A:BA,E24,MATCH($F$9,REFERENCEMENT_ACCESSOIRES[#Headers],0)),"")</f>
        <v>0</v>
      </c>
    </row>
    <row r="25" spans="1:6" x14ac:dyDescent="0.25">
      <c r="A25" s="24">
        <f>IF(AND(A24&lt;COUNTIF(REFERENCEMENT_ACCESSOIRES[DATE REFERENCEMENT],"&lt;&gt;"&amp;""),A24&gt;0),'PR-tampon'!A24+1,"")</f>
        <v>16</v>
      </c>
      <c r="B25" s="24">
        <f ca="1">IFERROR(IF(A25="","",VLOOKUP($A25,REFERENCEMENT_ACCESSOIRES[[Ordre]:[Eligibilité procédé]],2,FALSE)),"")</f>
        <v>20</v>
      </c>
      <c r="C25" s="24" t="str" cm="1">
        <f t="array" aca="1" ref="C25" ca="1">IF(A25&lt;&gt;"",INDEX(BDD_DOUCHE_ZERO_RESSAUT!A:BA,B25,MATCH($C$9,REFERENCEMENT_ACCESSOIRES[#Headers],0)),"")</f>
        <v>Receveur de douche à revêtir</v>
      </c>
      <c r="D25" s="24">
        <f ca="1">IF($B$7=TRUE,IF(C25&lt;&gt;"",COUNTIF(INDIRECT("$C$"&amp;ROW($C$10)&amp;":$C$"&amp;487-COUNTBLANK($C$10:$C$487)),"&lt;"&amp;C25)+COUNTIF(C$10:C25,C25),""),IF(C25&lt;&gt;"",COUNTIF(INDIRECT("$C$"&amp;ROW($C$10)&amp;":$C$"&amp;487-COUNTBLANK($C$10:$C$487)),"&gt;"&amp;C25)+COUNTIF(C$10:C25,C25),""))</f>
        <v>14</v>
      </c>
      <c r="E25" s="24">
        <f t="shared" ca="1" si="0"/>
        <v>6</v>
      </c>
      <c r="F25" cm="1">
        <f t="array" aca="1" ref="F25" ca="1">IF(A25&lt;&gt;"",INDEX(BDD_DOUCHE_ZERO_RESSAUT!A:BA,E25,MATCH($F$9,REFERENCEMENT_ACCESSOIRES[#Headers],0)),"")</f>
        <v>0</v>
      </c>
    </row>
    <row r="26" spans="1:6" x14ac:dyDescent="0.25">
      <c r="A26" s="24">
        <f>IF(AND(A25&lt;COUNTIF(REFERENCEMENT_ACCESSOIRES[DATE REFERENCEMENT],"&lt;&gt;"&amp;""),A25&gt;0),'PR-tampon'!A25+1,"")</f>
        <v>17</v>
      </c>
      <c r="B26" s="24">
        <f ca="1">IFERROR(IF(A26="","",VLOOKUP($A26,REFERENCEMENT_ACCESSOIRES[[Ordre]:[Eligibilité procédé]],2,FALSE)),"")</f>
        <v>21</v>
      </c>
      <c r="C26" s="24" t="str" cm="1">
        <f t="array" aca="1" ref="C26" ca="1">IF(A26&lt;&gt;"",INDEX(BDD_DOUCHE_ZERO_RESSAUT!A:BA,B26,MATCH($C$9,REFERENCEMENT_ACCESSOIRES[#Headers],0)),"")</f>
        <v>Système de revêtement pour sol et mur de douche à base de PVC</v>
      </c>
      <c r="D26" s="24">
        <f ca="1">IF($B$7=TRUE,IF(C26&lt;&gt;"",COUNTIF(INDIRECT("$C$"&amp;ROW($C$10)&amp;":$C$"&amp;487-COUNTBLANK($C$10:$C$487)),"&lt;"&amp;C26)+COUNTIF(C$10:C26,C26),""),IF(C26&lt;&gt;"",COUNTIF(INDIRECT("$C$"&amp;ROW($C$10)&amp;":$C$"&amp;487-COUNTBLANK($C$10:$C$487)),"&gt;"&amp;C26)+COUNTIF(C$10:C26,C26),""))</f>
        <v>17</v>
      </c>
      <c r="E26" s="24">
        <f t="shared" ca="1" si="0"/>
        <v>21</v>
      </c>
      <c r="F26" cm="1">
        <f t="array" aca="1" ref="F26" ca="1">IF(A26&lt;&gt;"",INDEX(BDD_DOUCHE_ZERO_RESSAUT!A:BA,E26,MATCH($F$9,REFERENCEMENT_ACCESSOIRES[#Headers],0)),"")</f>
        <v>0</v>
      </c>
    </row>
    <row r="27" spans="1:6" x14ac:dyDescent="0.25">
      <c r="A27" s="24">
        <f>IF(AND(A26&lt;COUNTIF(REFERENCEMENT_ACCESSOIRES[DATE REFERENCEMENT],"&lt;&gt;"&amp;""),A26&gt;0),'PR-tampon'!A26+1,"")</f>
        <v>18</v>
      </c>
      <c r="B27" s="24">
        <f ca="1">IFERROR(IF(A27="","",VLOOKUP($A27,REFERENCEMENT_ACCESSOIRES[[Ordre]:[Eligibilité procédé]],2,FALSE)),"")</f>
        <v>22</v>
      </c>
      <c r="C27" s="24" t="str" cm="1">
        <f t="array" aca="1" ref="C27" ca="1">IF(A27&lt;&gt;"",INDEX(BDD_DOUCHE_ZERO_RESSAUT!A:BA,B27,MATCH($C$9,REFERENCEMENT_ACCESSOIRES[#Headers],0)),"")</f>
        <v>Système de revêtement pour sol et mur de douche à base de PVC</v>
      </c>
      <c r="D27" s="24">
        <f ca="1">IF($B$7=TRUE,IF(C27&lt;&gt;"",COUNTIF(INDIRECT("$C$"&amp;ROW($C$10)&amp;":$C$"&amp;487-COUNTBLANK($C$10:$C$487)),"&lt;"&amp;C27)+COUNTIF(C$10:C27,C27),""),IF(C27&lt;&gt;"",COUNTIF(INDIRECT("$C$"&amp;ROW($C$10)&amp;":$C$"&amp;487-COUNTBLANK($C$10:$C$487)),"&gt;"&amp;C27)+COUNTIF(C$10:C27,C27),""))</f>
        <v>18</v>
      </c>
      <c r="E27" s="24">
        <f t="shared" ca="1" si="0"/>
        <v>22</v>
      </c>
      <c r="F27" cm="1">
        <f t="array" aca="1" ref="F27" ca="1">IF(A27&lt;&gt;"",INDEX(BDD_DOUCHE_ZERO_RESSAUT!A:BA,E27,MATCH($F$9,REFERENCEMENT_ACCESSOIRES[#Headers],0)),"")</f>
        <v>0</v>
      </c>
    </row>
    <row r="28" spans="1:6" x14ac:dyDescent="0.25">
      <c r="A28" s="24" t="str">
        <f>IF(AND(A27&lt;COUNTIF(REFERENCEMENT_ACCESSOIRES[DATE REFERENCEMENT],"&lt;&gt;"&amp;""),A27&gt;0),'PR-tampon'!A27+1,"")</f>
        <v/>
      </c>
      <c r="B28" s="24" t="str">
        <f>IFERROR(IF(A28="","",VLOOKUP($A28,REFERENCEMENT_ACCESSOIRES[[Ordre]:[Eligibilité procédé]],2,FALSE)),"")</f>
        <v/>
      </c>
      <c r="C28" s="24" t="str" cm="1">
        <f t="array" ref="C28">IF(A28&lt;&gt;"",INDEX(BDD_DOUCHE_ZERO_RESSAUT!A:BA,B28,MATCH($C$9,REFERENCEMENT_ACCESSOIRES[#Headers],0)),"")</f>
        <v/>
      </c>
      <c r="D28" s="24" t="str">
        <f ca="1">IF($B$7=TRUE,IF(C28&lt;&gt;"",COUNTIF(INDIRECT("$C$"&amp;ROW($C$10)&amp;":$C$"&amp;487-COUNTBLANK($C$10:$C$487)),"&lt;"&amp;C28)+COUNTIF(C$10:C28,C28),""),IF(C28&lt;&gt;"",COUNTIF(INDIRECT("$C$"&amp;ROW($C$10)&amp;":$C$"&amp;487-COUNTBLANK($C$10:$C$487)),"&gt;"&amp;C28)+COUNTIF(C$10:C28,C28),""))</f>
        <v/>
      </c>
      <c r="E28" s="24" t="str">
        <f t="shared" ca="1" si="0"/>
        <v/>
      </c>
      <c r="F28" t="str" cm="1">
        <f t="array" ref="F28">IF(A28&lt;&gt;"",INDEX(BDD_DOUCHE_ZERO_RESSAUT!A:BA,E28,MATCH($F$9,REFERENCEMENT_ACCESSOIRES[#Headers],0)),"")</f>
        <v/>
      </c>
    </row>
    <row r="29" spans="1:6" x14ac:dyDescent="0.25">
      <c r="A29" s="24" t="str">
        <f>IF(AND(A28&lt;COUNTIF(REFERENCEMENT_ACCESSOIRES[DATE REFERENCEMENT],"&lt;&gt;"&amp;""),A28&gt;0),'PR-tampon'!A28+1,"")</f>
        <v/>
      </c>
      <c r="B29" s="24" t="str">
        <f>IFERROR(IF(A29="","",VLOOKUP($A29,REFERENCEMENT_ACCESSOIRES[[Ordre]:[Eligibilité procédé]],2,FALSE)),"")</f>
        <v/>
      </c>
      <c r="C29" s="24" t="str" cm="1">
        <f t="array" ref="C29">IF(A29&lt;&gt;"",INDEX(BDD_DOUCHE_ZERO_RESSAUT!A:BA,B29,MATCH($C$9,REFERENCEMENT_ACCESSOIRES[#Headers],0)),"")</f>
        <v/>
      </c>
      <c r="D29" s="24" t="str">
        <f ca="1">IF($B$7=TRUE,IF(C29&lt;&gt;"",COUNTIF(INDIRECT("$C$"&amp;ROW($C$10)&amp;":$C$"&amp;487-COUNTBLANK($C$10:$C$487)),"&lt;"&amp;C29)+COUNTIF(C$10:C29,C29),""),IF(C29&lt;&gt;"",COUNTIF(INDIRECT("$C$"&amp;ROW($C$10)&amp;":$C$"&amp;487-COUNTBLANK($C$10:$C$487)),"&gt;"&amp;C29)+COUNTIF(C$10:C29,C29),""))</f>
        <v/>
      </c>
      <c r="E29" s="24" t="str">
        <f t="shared" ca="1" si="0"/>
        <v/>
      </c>
      <c r="F29" t="str" cm="1">
        <f t="array" ref="F29">IF(A29&lt;&gt;"",INDEX(BDD_DOUCHE_ZERO_RESSAUT!A:BA,E29,MATCH($F$9,REFERENCEMENT_ACCESSOIRES[#Headers],0)),"")</f>
        <v/>
      </c>
    </row>
    <row r="30" spans="1:6" x14ac:dyDescent="0.25">
      <c r="A30" s="24" t="str">
        <f>IF(AND(A29&lt;COUNTIF(REFERENCEMENT_ACCESSOIRES[DATE REFERENCEMENT],"&lt;&gt;"&amp;""),A29&gt;0),'PR-tampon'!A29+1,"")</f>
        <v/>
      </c>
      <c r="B30" s="24" t="str">
        <f>IFERROR(IF(A30="","",VLOOKUP($A30,REFERENCEMENT_ACCESSOIRES[[Ordre]:[Eligibilité procédé]],2,FALSE)),"")</f>
        <v/>
      </c>
      <c r="C30" s="24" t="str" cm="1">
        <f t="array" ref="C30">IF(A30&lt;&gt;"",INDEX(BDD_DOUCHE_ZERO_RESSAUT!A:BA,B30,MATCH($C$9,REFERENCEMENT_ACCESSOIRES[#Headers],0)),"")</f>
        <v/>
      </c>
      <c r="D30" s="24" t="str">
        <f ca="1">IF($B$7=TRUE,IF(C30&lt;&gt;"",COUNTIF(INDIRECT("$C$"&amp;ROW($C$10)&amp;":$C$"&amp;487-COUNTBLANK($C$10:$C$487)),"&lt;"&amp;C30)+COUNTIF(C$10:C30,C30),""),IF(C30&lt;&gt;"",COUNTIF(INDIRECT("$C$"&amp;ROW($C$10)&amp;":$C$"&amp;487-COUNTBLANK($C$10:$C$487)),"&gt;"&amp;C30)+COUNTIF(C$10:C30,C30),""))</f>
        <v/>
      </c>
      <c r="E30" s="24" t="str">
        <f t="shared" ca="1" si="0"/>
        <v/>
      </c>
      <c r="F30" t="str" cm="1">
        <f t="array" ref="F30">IF(A30&lt;&gt;"",INDEX(BDD_DOUCHE_ZERO_RESSAUT!A:BA,E30,MATCH($F$9,REFERENCEMENT_ACCESSOIRES[#Headers],0)),"")</f>
        <v/>
      </c>
    </row>
    <row r="31" spans="1:6" x14ac:dyDescent="0.25">
      <c r="A31" s="24" t="str">
        <f>IF(AND(A30&lt;COUNTIF(REFERENCEMENT_ACCESSOIRES[DATE REFERENCEMENT],"&lt;&gt;"&amp;""),A30&gt;0),'PR-tampon'!A30+1,"")</f>
        <v/>
      </c>
      <c r="B31" s="24" t="str">
        <f>IFERROR(IF(A31="","",VLOOKUP($A31,REFERENCEMENT_ACCESSOIRES[[Ordre]:[Eligibilité procédé]],2,FALSE)),"")</f>
        <v/>
      </c>
      <c r="C31" s="24" t="str" cm="1">
        <f t="array" ref="C31">IF(A31&lt;&gt;"",INDEX(BDD_DOUCHE_ZERO_RESSAUT!A:BA,B31,MATCH($C$9,REFERENCEMENT_ACCESSOIRES[#Headers],0)),"")</f>
        <v/>
      </c>
      <c r="D31" s="24" t="str">
        <f ca="1">IF($B$7=TRUE,IF(C31&lt;&gt;"",COUNTIF(INDIRECT("$C$"&amp;ROW($C$10)&amp;":$C$"&amp;487-COUNTBLANK($C$10:$C$487)),"&lt;"&amp;C31)+COUNTIF(C$10:C31,C31),""),IF(C31&lt;&gt;"",COUNTIF(INDIRECT("$C$"&amp;ROW($C$10)&amp;":$C$"&amp;487-COUNTBLANK($C$10:$C$487)),"&gt;"&amp;C31)+COUNTIF(C$10:C31,C31),""))</f>
        <v/>
      </c>
      <c r="E31" s="24" t="str">
        <f t="shared" ca="1" si="0"/>
        <v/>
      </c>
      <c r="F31" t="str" cm="1">
        <f t="array" ref="F31">IF(A31&lt;&gt;"",INDEX(BDD_DOUCHE_ZERO_RESSAUT!A:BA,E31,MATCH($F$9,REFERENCEMENT_ACCESSOIRES[#Headers],0)),"")</f>
        <v/>
      </c>
    </row>
    <row r="32" spans="1:6" x14ac:dyDescent="0.25">
      <c r="A32" s="24" t="str">
        <f>IF(AND(A31&lt;COUNTIF(REFERENCEMENT_ACCESSOIRES[DATE REFERENCEMENT],"&lt;&gt;"&amp;""),A31&gt;0),'PR-tampon'!A31+1,"")</f>
        <v/>
      </c>
      <c r="B32" s="24" t="str">
        <f>IFERROR(IF(A32="","",VLOOKUP($A32,REFERENCEMENT_ACCESSOIRES[[Ordre]:[Eligibilité procédé]],2,FALSE)),"")</f>
        <v/>
      </c>
      <c r="C32" s="24" t="str" cm="1">
        <f t="array" ref="C32">IF(A32&lt;&gt;"",INDEX(BDD_DOUCHE_ZERO_RESSAUT!A:BA,B32,MATCH($C$9,REFERENCEMENT_ACCESSOIRES[#Headers],0)),"")</f>
        <v/>
      </c>
      <c r="D32" s="24" t="str">
        <f ca="1">IF($B$7=TRUE,IF(C32&lt;&gt;"",COUNTIF(INDIRECT("$C$"&amp;ROW($C$10)&amp;":$C$"&amp;487-COUNTBLANK($C$10:$C$487)),"&lt;"&amp;C32)+COUNTIF(C$10:C32,C32),""),IF(C32&lt;&gt;"",COUNTIF(INDIRECT("$C$"&amp;ROW($C$10)&amp;":$C$"&amp;487-COUNTBLANK($C$10:$C$487)),"&gt;"&amp;C32)+COUNTIF(C$10:C32,C32),""))</f>
        <v/>
      </c>
      <c r="E32" s="24" t="str">
        <f t="shared" ca="1" si="0"/>
        <v/>
      </c>
      <c r="F32" t="str" cm="1">
        <f t="array" ref="F32">IF(A32&lt;&gt;"",INDEX(BDD_DOUCHE_ZERO_RESSAUT!A:BA,E32,MATCH($F$9,REFERENCEMENT_ACCESSOIRES[#Headers],0)),"")</f>
        <v/>
      </c>
    </row>
    <row r="33" spans="1:6" x14ac:dyDescent="0.25">
      <c r="A33" s="24" t="str">
        <f>IF(AND(A32&lt;COUNTIF(REFERENCEMENT_ACCESSOIRES[DATE REFERENCEMENT],"&lt;&gt;"&amp;""),A32&gt;0),'PR-tampon'!A32+1,"")</f>
        <v/>
      </c>
      <c r="B33" s="24" t="str">
        <f>IFERROR(IF(A33="","",VLOOKUP($A33,REFERENCEMENT_ACCESSOIRES[[Ordre]:[Eligibilité procédé]],2,FALSE)),"")</f>
        <v/>
      </c>
      <c r="C33" s="24" t="str" cm="1">
        <f t="array" ref="C33">IF(A33&lt;&gt;"",INDEX(BDD_DOUCHE_ZERO_RESSAUT!A:BA,B33,MATCH($C$9,REFERENCEMENT_ACCESSOIRES[#Headers],0)),"")</f>
        <v/>
      </c>
      <c r="D33" s="24" t="str">
        <f ca="1">IF($B$7=TRUE,IF(C33&lt;&gt;"",COUNTIF(INDIRECT("$C$"&amp;ROW($C$10)&amp;":$C$"&amp;487-COUNTBLANK($C$10:$C$487)),"&lt;"&amp;C33)+COUNTIF(C$10:C33,C33),""),IF(C33&lt;&gt;"",COUNTIF(INDIRECT("$C$"&amp;ROW($C$10)&amp;":$C$"&amp;487-COUNTBLANK($C$10:$C$487)),"&gt;"&amp;C33)+COUNTIF(C$10:C33,C33),""))</f>
        <v/>
      </c>
      <c r="E33" s="24" t="str">
        <f t="shared" ca="1" si="0"/>
        <v/>
      </c>
      <c r="F33" t="str" cm="1">
        <f t="array" ref="F33">IF(A33&lt;&gt;"",INDEX(BDD_DOUCHE_ZERO_RESSAUT!A:BA,E33,MATCH($F$9,REFERENCEMENT_ACCESSOIRES[#Headers],0)),"")</f>
        <v/>
      </c>
    </row>
    <row r="34" spans="1:6" x14ac:dyDescent="0.25">
      <c r="A34" s="24" t="str">
        <f>IF(AND(A33&lt;COUNTIF(REFERENCEMENT_ACCESSOIRES[DATE REFERENCEMENT],"&lt;&gt;"&amp;""),A33&gt;0),'PR-tampon'!A33+1,"")</f>
        <v/>
      </c>
      <c r="B34" s="24" t="str">
        <f>IFERROR(IF(A34="","",VLOOKUP($A34,REFERENCEMENT_ACCESSOIRES[[Ordre]:[Eligibilité procédé]],2,FALSE)),"")</f>
        <v/>
      </c>
      <c r="C34" s="24" t="str" cm="1">
        <f t="array" ref="C34">IF(A34&lt;&gt;"",INDEX(BDD_DOUCHE_ZERO_RESSAUT!A:BA,B34,MATCH($C$9,REFERENCEMENT_ACCESSOIRES[#Headers],0)),"")</f>
        <v/>
      </c>
      <c r="D34" s="24" t="str">
        <f ca="1">IF($B$7=TRUE,IF(C34&lt;&gt;"",COUNTIF(INDIRECT("$C$"&amp;ROW($C$10)&amp;":$C$"&amp;487-COUNTBLANK($C$10:$C$487)),"&lt;"&amp;C34)+COUNTIF(C$10:C34,C34),""),IF(C34&lt;&gt;"",COUNTIF(INDIRECT("$C$"&amp;ROW($C$10)&amp;":$C$"&amp;487-COUNTBLANK($C$10:$C$487)),"&gt;"&amp;C34)+COUNTIF(C$10:C34,C34),""))</f>
        <v/>
      </c>
      <c r="E34" s="24" t="str">
        <f t="shared" ca="1" si="0"/>
        <v/>
      </c>
      <c r="F34" t="str" cm="1">
        <f t="array" ref="F34">IF(A34&lt;&gt;"",INDEX(BDD_DOUCHE_ZERO_RESSAUT!A:BA,E34,MATCH($F$9,REFERENCEMENT_ACCESSOIRES[#Headers],0)),"")</f>
        <v/>
      </c>
    </row>
    <row r="35" spans="1:6" x14ac:dyDescent="0.25">
      <c r="A35" s="24" t="str">
        <f>IF(AND(A34&lt;COUNTIF(REFERENCEMENT_ACCESSOIRES[DATE REFERENCEMENT],"&lt;&gt;"&amp;""),A34&gt;0),'PR-tampon'!A34+1,"")</f>
        <v/>
      </c>
      <c r="B35" s="24" t="str">
        <f>IFERROR(IF(A35="","",VLOOKUP($A35,REFERENCEMENT_ACCESSOIRES[[Ordre]:[Eligibilité procédé]],2,FALSE)),"")</f>
        <v/>
      </c>
      <c r="C35" s="24" t="str" cm="1">
        <f t="array" ref="C35">IF(A35&lt;&gt;"",INDEX(BDD_DOUCHE_ZERO_RESSAUT!A:BA,B35,MATCH($C$9,REFERENCEMENT_ACCESSOIRES[#Headers],0)),"")</f>
        <v/>
      </c>
      <c r="D35" s="24" t="str">
        <f ca="1">IF($B$7=TRUE,IF(C35&lt;&gt;"",COUNTIF(INDIRECT("$C$"&amp;ROW($C$10)&amp;":$C$"&amp;487-COUNTBLANK($C$10:$C$487)),"&lt;"&amp;C35)+COUNTIF(C$10:C35,C35),""),IF(C35&lt;&gt;"",COUNTIF(INDIRECT("$C$"&amp;ROW($C$10)&amp;":$C$"&amp;487-COUNTBLANK($C$10:$C$487)),"&gt;"&amp;C35)+COUNTIF(C$10:C35,C35),""))</f>
        <v/>
      </c>
      <c r="E35" s="24" t="str">
        <f t="shared" ca="1" si="0"/>
        <v/>
      </c>
      <c r="F35" t="str" cm="1">
        <f t="array" ref="F35">IF(A35&lt;&gt;"",INDEX(BDD_DOUCHE_ZERO_RESSAUT!A:BA,E35,MATCH($F$9,REFERENCEMENT_ACCESSOIRES[#Headers],0)),"")</f>
        <v/>
      </c>
    </row>
    <row r="36" spans="1:6" x14ac:dyDescent="0.25">
      <c r="A36" s="24" t="str">
        <f>IF(AND(A35&lt;COUNTIF(REFERENCEMENT_ACCESSOIRES[DATE REFERENCEMENT],"&lt;&gt;"&amp;""),A35&gt;0),'PR-tampon'!A35+1,"")</f>
        <v/>
      </c>
      <c r="B36" s="24" t="str">
        <f>IFERROR(IF(A36="","",VLOOKUP($A36,REFERENCEMENT_ACCESSOIRES[[Ordre]:[Eligibilité procédé]],2,FALSE)),"")</f>
        <v/>
      </c>
      <c r="C36" s="24" t="str" cm="1">
        <f t="array" ref="C36">IF(A36&lt;&gt;"",INDEX(BDD_DOUCHE_ZERO_RESSAUT!A:BA,B36,MATCH($C$9,REFERENCEMENT_ACCESSOIRES[#Headers],0)),"")</f>
        <v/>
      </c>
      <c r="D36" s="24" t="str">
        <f ca="1">IF($B$7=TRUE,IF(C36&lt;&gt;"",COUNTIF(INDIRECT("$C$"&amp;ROW($C$10)&amp;":$C$"&amp;487-COUNTBLANK($C$10:$C$487)),"&lt;"&amp;C36)+COUNTIF(C$10:C36,C36),""),IF(C36&lt;&gt;"",COUNTIF(INDIRECT("$C$"&amp;ROW($C$10)&amp;":$C$"&amp;487-COUNTBLANK($C$10:$C$487)),"&gt;"&amp;C36)+COUNTIF(C$10:C36,C36),""))</f>
        <v/>
      </c>
      <c r="E36" s="24" t="str">
        <f t="shared" ca="1" si="0"/>
        <v/>
      </c>
      <c r="F36" t="str" cm="1">
        <f t="array" ref="F36">IF(A36&lt;&gt;"",INDEX(BDD_DOUCHE_ZERO_RESSAUT!A:BA,E36,MATCH($F$9,REFERENCEMENT_ACCESSOIRES[#Headers],0)),"")</f>
        <v/>
      </c>
    </row>
    <row r="37" spans="1:6" x14ac:dyDescent="0.25">
      <c r="A37" s="24" t="str">
        <f>IF(AND(A36&lt;COUNTIF(REFERENCEMENT_ACCESSOIRES[DATE REFERENCEMENT],"&lt;&gt;"&amp;""),A36&gt;0),'PR-tampon'!A36+1,"")</f>
        <v/>
      </c>
      <c r="B37" s="24" t="str">
        <f>IFERROR(IF(A37="","",VLOOKUP($A37,REFERENCEMENT_ACCESSOIRES[[Ordre]:[Eligibilité procédé]],2,FALSE)),"")</f>
        <v/>
      </c>
      <c r="C37" s="24" t="str" cm="1">
        <f t="array" ref="C37">IF(A37&lt;&gt;"",INDEX(BDD_DOUCHE_ZERO_RESSAUT!A:BA,B37,MATCH($C$9,REFERENCEMENT_ACCESSOIRES[#Headers],0)),"")</f>
        <v/>
      </c>
      <c r="D37" s="24" t="str">
        <f ca="1">IF($B$7=TRUE,IF(C37&lt;&gt;"",COUNTIF(INDIRECT("$C$"&amp;ROW($C$10)&amp;":$C$"&amp;487-COUNTBLANK($C$10:$C$487)),"&lt;"&amp;C37)+COUNTIF(C$10:C37,C37),""),IF(C37&lt;&gt;"",COUNTIF(INDIRECT("$C$"&amp;ROW($C$10)&amp;":$C$"&amp;487-COUNTBLANK($C$10:$C$487)),"&gt;"&amp;C37)+COUNTIF(C$10:C37,C37),""))</f>
        <v/>
      </c>
      <c r="E37" s="24" t="str">
        <f t="shared" ca="1" si="0"/>
        <v/>
      </c>
      <c r="F37" t="str" cm="1">
        <f t="array" ref="F37">IF(A37&lt;&gt;"",INDEX(BDD_DOUCHE_ZERO_RESSAUT!A:BA,E37,MATCH($F$9,REFERENCEMENT_ACCESSOIRES[#Headers],0)),"")</f>
        <v/>
      </c>
    </row>
    <row r="38" spans="1:6" x14ac:dyDescent="0.25">
      <c r="A38" s="24" t="str">
        <f>IF(AND(A37&lt;COUNTIF(REFERENCEMENT_ACCESSOIRES[DATE REFERENCEMENT],"&lt;&gt;"&amp;""),A37&gt;0),'PR-tampon'!A37+1,"")</f>
        <v/>
      </c>
      <c r="B38" s="24" t="str">
        <f>IFERROR(IF(A38="","",VLOOKUP($A38,REFERENCEMENT_ACCESSOIRES[[Ordre]:[Eligibilité procédé]],2,FALSE)),"")</f>
        <v/>
      </c>
      <c r="C38" s="24" t="str" cm="1">
        <f t="array" ref="C38">IF(A38&lt;&gt;"",INDEX(BDD_DOUCHE_ZERO_RESSAUT!A:BA,B38,MATCH($C$9,REFERENCEMENT_ACCESSOIRES[#Headers],0)),"")</f>
        <v/>
      </c>
      <c r="D38" s="24" t="str">
        <f ca="1">IF($B$7=TRUE,IF(C38&lt;&gt;"",COUNTIF(INDIRECT("$C$"&amp;ROW($C$10)&amp;":$C$"&amp;487-COUNTBLANK($C$10:$C$487)),"&lt;"&amp;C38)+COUNTIF(C$10:C38,C38),""),IF(C38&lt;&gt;"",COUNTIF(INDIRECT("$C$"&amp;ROW($C$10)&amp;":$C$"&amp;487-COUNTBLANK($C$10:$C$487)),"&gt;"&amp;C38)+COUNTIF(C$10:C38,C38),""))</f>
        <v/>
      </c>
      <c r="E38" s="24" t="str">
        <f t="shared" ca="1" si="0"/>
        <v/>
      </c>
      <c r="F38" t="str" cm="1">
        <f t="array" ref="F38">IF(A38&lt;&gt;"",INDEX(BDD_DOUCHE_ZERO_RESSAUT!A:BA,E38,MATCH($F$9,REFERENCEMENT_ACCESSOIRES[#Headers],0)),"")</f>
        <v/>
      </c>
    </row>
    <row r="39" spans="1:6" x14ac:dyDescent="0.25">
      <c r="A39" s="24" t="str">
        <f>IF(AND(A38&lt;COUNTIF(REFERENCEMENT_ACCESSOIRES[DATE REFERENCEMENT],"&lt;&gt;"&amp;""),A38&gt;0),'PR-tampon'!A38+1,"")</f>
        <v/>
      </c>
      <c r="B39" s="24" t="str">
        <f>IFERROR(IF(A39="","",VLOOKUP($A39,REFERENCEMENT_ACCESSOIRES[[Ordre]:[Eligibilité procédé]],2,FALSE)),"")</f>
        <v/>
      </c>
      <c r="C39" s="24" t="str" cm="1">
        <f t="array" ref="C39">IF(A39&lt;&gt;"",INDEX(BDD_DOUCHE_ZERO_RESSAUT!A:BA,B39,MATCH($C$9,REFERENCEMENT_ACCESSOIRES[#Headers],0)),"")</f>
        <v/>
      </c>
      <c r="D39" s="24" t="str">
        <f ca="1">IF($B$7=TRUE,IF(C39&lt;&gt;"",COUNTIF(INDIRECT("$C$"&amp;ROW($C$10)&amp;":$C$"&amp;487-COUNTBLANK($C$10:$C$487)),"&lt;"&amp;C39)+COUNTIF(C$10:C39,C39),""),IF(C39&lt;&gt;"",COUNTIF(INDIRECT("$C$"&amp;ROW($C$10)&amp;":$C$"&amp;487-COUNTBLANK($C$10:$C$487)),"&gt;"&amp;C39)+COUNTIF(C$10:C39,C39),""))</f>
        <v/>
      </c>
      <c r="E39" s="24" t="str">
        <f t="shared" ca="1" si="0"/>
        <v/>
      </c>
      <c r="F39" t="str" cm="1">
        <f t="array" ref="F39">IF(A39&lt;&gt;"",INDEX(BDD_DOUCHE_ZERO_RESSAUT!A:BA,E39,MATCH($F$9,REFERENCEMENT_ACCESSOIRES[#Headers],0)),"")</f>
        <v/>
      </c>
    </row>
    <row r="40" spans="1:6" x14ac:dyDescent="0.25">
      <c r="A40" s="24" t="str">
        <f>IF(AND(A39&lt;COUNTIF(REFERENCEMENT_ACCESSOIRES[DATE REFERENCEMENT],"&lt;&gt;"&amp;""),A39&gt;0),'PR-tampon'!A39+1,"")</f>
        <v/>
      </c>
      <c r="B40" s="24" t="str">
        <f>IFERROR(IF(A40="","",VLOOKUP($A40,REFERENCEMENT_ACCESSOIRES[[Ordre]:[Eligibilité procédé]],2,FALSE)),"")</f>
        <v/>
      </c>
      <c r="C40" s="24" t="str" cm="1">
        <f t="array" ref="C40">IF(A40&lt;&gt;"",INDEX(BDD_DOUCHE_ZERO_RESSAUT!A:BA,B40,MATCH($C$9,REFERENCEMENT_ACCESSOIRES[#Headers],0)),"")</f>
        <v/>
      </c>
      <c r="D40" s="24" t="str">
        <f ca="1">IF($B$7=TRUE,IF(C40&lt;&gt;"",COUNTIF(INDIRECT("$C$"&amp;ROW($C$10)&amp;":$C$"&amp;487-COUNTBLANK($C$10:$C$487)),"&lt;"&amp;C40)+COUNTIF(C$10:C40,C40),""),IF(C40&lt;&gt;"",COUNTIF(INDIRECT("$C$"&amp;ROW($C$10)&amp;":$C$"&amp;487-COUNTBLANK($C$10:$C$487)),"&gt;"&amp;C40)+COUNTIF(C$10:C40,C40),""))</f>
        <v/>
      </c>
      <c r="E40" s="24" t="str">
        <f t="shared" ca="1" si="0"/>
        <v/>
      </c>
      <c r="F40" t="str" cm="1">
        <f t="array" ref="F40">IF(A40&lt;&gt;"",INDEX(BDD_DOUCHE_ZERO_RESSAUT!A:BA,E40,MATCH($F$9,REFERENCEMENT_ACCESSOIRES[#Headers],0)),"")</f>
        <v/>
      </c>
    </row>
    <row r="41" spans="1:6" x14ac:dyDescent="0.25">
      <c r="A41" s="24" t="str">
        <f>IF(AND(A40&lt;COUNTIF(REFERENCEMENT_ACCESSOIRES[DATE REFERENCEMENT],"&lt;&gt;"&amp;""),A40&gt;0),'PR-tampon'!A40+1,"")</f>
        <v/>
      </c>
      <c r="B41" s="24" t="str">
        <f>IFERROR(IF(A41="","",VLOOKUP($A41,REFERENCEMENT_ACCESSOIRES[[Ordre]:[Eligibilité procédé]],2,FALSE)),"")</f>
        <v/>
      </c>
      <c r="C41" s="24" t="str" cm="1">
        <f t="array" ref="C41">IF(A41&lt;&gt;"",INDEX(BDD_DOUCHE_ZERO_RESSAUT!A:BA,B41,MATCH($C$9,REFERENCEMENT_ACCESSOIRES[#Headers],0)),"")</f>
        <v/>
      </c>
      <c r="D41" s="24" t="str">
        <f ca="1">IF($B$7=TRUE,IF(C41&lt;&gt;"",COUNTIF(INDIRECT("$C$"&amp;ROW($C$10)&amp;":$C$"&amp;487-COUNTBLANK($C$10:$C$487)),"&lt;"&amp;C41)+COUNTIF(C$10:C41,C41),""),IF(C41&lt;&gt;"",COUNTIF(INDIRECT("$C$"&amp;ROW($C$10)&amp;":$C$"&amp;487-COUNTBLANK($C$10:$C$487)),"&gt;"&amp;C41)+COUNTIF(C$10:C41,C41),""))</f>
        <v/>
      </c>
      <c r="E41" s="24" t="str">
        <f t="shared" ca="1" si="0"/>
        <v/>
      </c>
      <c r="F41" t="str" cm="1">
        <f t="array" ref="F41">IF(A41&lt;&gt;"",INDEX(BDD_DOUCHE_ZERO_RESSAUT!A:BA,E41,MATCH($F$9,REFERENCEMENT_ACCESSOIRES[#Headers],0)),"")</f>
        <v/>
      </c>
    </row>
    <row r="42" spans="1:6" x14ac:dyDescent="0.25">
      <c r="A42" s="24" t="str">
        <f>IF(AND(A41&lt;COUNTIF(REFERENCEMENT_ACCESSOIRES[DATE REFERENCEMENT],"&lt;&gt;"&amp;""),A41&gt;0),'PR-tampon'!A41+1,"")</f>
        <v/>
      </c>
      <c r="B42" s="24" t="str">
        <f>IFERROR(IF(A42="","",VLOOKUP($A42,REFERENCEMENT_ACCESSOIRES[[Ordre]:[Eligibilité procédé]],2,FALSE)),"")</f>
        <v/>
      </c>
      <c r="C42" s="24" t="str" cm="1">
        <f t="array" ref="C42">IF(A42&lt;&gt;"",INDEX(BDD_DOUCHE_ZERO_RESSAUT!A:BA,B42,MATCH($C$9,REFERENCEMENT_ACCESSOIRES[#Headers],0)),"")</f>
        <v/>
      </c>
      <c r="D42" s="24" t="str">
        <f ca="1">IF($B$7=TRUE,IF(C42&lt;&gt;"",COUNTIF(INDIRECT("$C$"&amp;ROW($C$10)&amp;":$C$"&amp;487-COUNTBLANK($C$10:$C$487)),"&lt;"&amp;C42)+COUNTIF(C$10:C42,C42),""),IF(C42&lt;&gt;"",COUNTIF(INDIRECT("$C$"&amp;ROW($C$10)&amp;":$C$"&amp;487-COUNTBLANK($C$10:$C$487)),"&gt;"&amp;C42)+COUNTIF(C$10:C42,C42),""))</f>
        <v/>
      </c>
      <c r="E42" s="24" t="str">
        <f t="shared" ca="1" si="0"/>
        <v/>
      </c>
      <c r="F42" t="str" cm="1">
        <f t="array" ref="F42">IF(A42&lt;&gt;"",INDEX(BDD_DOUCHE_ZERO_RESSAUT!A:BA,E42,MATCH($F$9,REFERENCEMENT_ACCESSOIRES[#Headers],0)),"")</f>
        <v/>
      </c>
    </row>
    <row r="43" spans="1:6" x14ac:dyDescent="0.25">
      <c r="A43" s="24" t="str">
        <f>IF(AND(A42&lt;COUNTIF(REFERENCEMENT_ACCESSOIRES[DATE REFERENCEMENT],"&lt;&gt;"&amp;""),A42&gt;0),'PR-tampon'!A42+1,"")</f>
        <v/>
      </c>
      <c r="B43" s="24" t="str">
        <f>IFERROR(IF(A43="","",VLOOKUP($A43,REFERENCEMENT_ACCESSOIRES[[Ordre]:[Eligibilité procédé]],2,FALSE)),"")</f>
        <v/>
      </c>
      <c r="C43" s="24" t="str" cm="1">
        <f t="array" ref="C43">IF(A43&lt;&gt;"",INDEX(BDD_DOUCHE_ZERO_RESSAUT!A:BA,B43,MATCH($C$9,REFERENCEMENT_ACCESSOIRES[#Headers],0)),"")</f>
        <v/>
      </c>
      <c r="D43" s="24" t="str">
        <f ca="1">IF($B$7=TRUE,IF(C43&lt;&gt;"",COUNTIF(INDIRECT("$C$"&amp;ROW($C$10)&amp;":$C$"&amp;487-COUNTBLANK($C$10:$C$487)),"&lt;"&amp;C43)+COUNTIF(C$10:C43,C43),""),IF(C43&lt;&gt;"",COUNTIF(INDIRECT("$C$"&amp;ROW($C$10)&amp;":$C$"&amp;487-COUNTBLANK($C$10:$C$487)),"&gt;"&amp;C43)+COUNTIF(C$10:C43,C43),""))</f>
        <v/>
      </c>
      <c r="E43" s="24" t="str">
        <f t="shared" ca="1" si="0"/>
        <v/>
      </c>
      <c r="F43" t="str" cm="1">
        <f t="array" ref="F43">IF(A43&lt;&gt;"",INDEX(BDD_DOUCHE_ZERO_RESSAUT!A:BA,E43,MATCH($F$9,REFERENCEMENT_ACCESSOIRES[#Headers],0)),"")</f>
        <v/>
      </c>
    </row>
    <row r="44" spans="1:6" x14ac:dyDescent="0.25">
      <c r="A44" s="24" t="str">
        <f>IF(AND(A43&lt;COUNTIF(REFERENCEMENT_ACCESSOIRES[DATE REFERENCEMENT],"&lt;&gt;"&amp;""),A43&gt;0),'PR-tampon'!A43+1,"")</f>
        <v/>
      </c>
      <c r="B44" s="24" t="str">
        <f>IFERROR(IF(A44="","",VLOOKUP($A44,REFERENCEMENT_ACCESSOIRES[[Ordre]:[Eligibilité procédé]],2,FALSE)),"")</f>
        <v/>
      </c>
      <c r="C44" s="24" t="str" cm="1">
        <f t="array" ref="C44">IF(A44&lt;&gt;"",INDEX(BDD_DOUCHE_ZERO_RESSAUT!A:BA,B44,MATCH($C$9,REFERENCEMENT_ACCESSOIRES[#Headers],0)),"")</f>
        <v/>
      </c>
      <c r="D44" s="24" t="str">
        <f ca="1">IF($B$7=TRUE,IF(C44&lt;&gt;"",COUNTIF(INDIRECT("$C$"&amp;ROW($C$10)&amp;":$C$"&amp;487-COUNTBLANK($C$10:$C$487)),"&lt;"&amp;C44)+COUNTIF(C$10:C44,C44),""),IF(C44&lt;&gt;"",COUNTIF(INDIRECT("$C$"&amp;ROW($C$10)&amp;":$C$"&amp;487-COUNTBLANK($C$10:$C$487)),"&gt;"&amp;C44)+COUNTIF(C$10:C44,C44),""))</f>
        <v/>
      </c>
      <c r="E44" s="24" t="str">
        <f t="shared" ca="1" si="0"/>
        <v/>
      </c>
      <c r="F44" t="str" cm="1">
        <f t="array" ref="F44">IF(A44&lt;&gt;"",INDEX(BDD_DOUCHE_ZERO_RESSAUT!A:BA,E44,MATCH($F$9,REFERENCEMENT_ACCESSOIRES[#Headers],0)),"")</f>
        <v/>
      </c>
    </row>
    <row r="45" spans="1:6" x14ac:dyDescent="0.25">
      <c r="A45" s="24" t="str">
        <f>IF(AND(A44&lt;COUNTIF(REFERENCEMENT_ACCESSOIRES[DATE REFERENCEMENT],"&lt;&gt;"&amp;""),A44&gt;0),'PR-tampon'!A44+1,"")</f>
        <v/>
      </c>
      <c r="B45" s="24" t="str">
        <f>IFERROR(IF(A45="","",VLOOKUP($A45,REFERENCEMENT_ACCESSOIRES[[Ordre]:[Eligibilité procédé]],2,FALSE)),"")</f>
        <v/>
      </c>
      <c r="C45" s="24" t="str" cm="1">
        <f t="array" ref="C45">IF(A45&lt;&gt;"",INDEX(BDD_DOUCHE_ZERO_RESSAUT!A:BA,B45,MATCH($C$9,REFERENCEMENT_ACCESSOIRES[#Headers],0)),"")</f>
        <v/>
      </c>
      <c r="D45" s="24" t="str">
        <f ca="1">IF($B$7=TRUE,IF(C45&lt;&gt;"",COUNTIF(INDIRECT("$C$"&amp;ROW($C$10)&amp;":$C$"&amp;487-COUNTBLANK($C$10:$C$487)),"&lt;"&amp;C45)+COUNTIF(C$10:C45,C45),""),IF(C45&lt;&gt;"",COUNTIF(INDIRECT("$C$"&amp;ROW($C$10)&amp;":$C$"&amp;487-COUNTBLANK($C$10:$C$487)),"&gt;"&amp;C45)+COUNTIF(C$10:C45,C45),""))</f>
        <v/>
      </c>
      <c r="E45" s="24" t="str">
        <f t="shared" ca="1" si="0"/>
        <v/>
      </c>
      <c r="F45" t="str" cm="1">
        <f t="array" ref="F45">IF(A45&lt;&gt;"",INDEX(BDD_DOUCHE_ZERO_RESSAUT!A:BA,E45,MATCH($F$9,REFERENCEMENT_ACCESSOIRES[#Headers],0)),"")</f>
        <v/>
      </c>
    </row>
    <row r="46" spans="1:6" x14ac:dyDescent="0.25">
      <c r="A46" s="24" t="str">
        <f>IF(AND(A45&lt;COUNTIF(REFERENCEMENT_ACCESSOIRES[DATE REFERENCEMENT],"&lt;&gt;"&amp;""),A45&gt;0),'PR-tampon'!A45+1,"")</f>
        <v/>
      </c>
      <c r="B46" s="24" t="str">
        <f>IFERROR(IF(A46="","",VLOOKUP($A46,REFERENCEMENT_ACCESSOIRES[[Ordre]:[Eligibilité procédé]],2,FALSE)),"")</f>
        <v/>
      </c>
      <c r="C46" s="24" t="str" cm="1">
        <f t="array" ref="C46">IF(A46&lt;&gt;"",INDEX(BDD_DOUCHE_ZERO_RESSAUT!A:BA,B46,MATCH($C$9,REFERENCEMENT_ACCESSOIRES[#Headers],0)),"")</f>
        <v/>
      </c>
      <c r="D46" s="24" t="str">
        <f ca="1">IF($B$7=TRUE,IF(C46&lt;&gt;"",COUNTIF(INDIRECT("$C$"&amp;ROW($C$10)&amp;":$C$"&amp;487-COUNTBLANK($C$10:$C$487)),"&lt;"&amp;C46)+COUNTIF(C$10:C46,C46),""),IF(C46&lt;&gt;"",COUNTIF(INDIRECT("$C$"&amp;ROW($C$10)&amp;":$C$"&amp;487-COUNTBLANK($C$10:$C$487)),"&gt;"&amp;C46)+COUNTIF(C$10:C46,C46),""))</f>
        <v/>
      </c>
      <c r="E46" s="24" t="str">
        <f t="shared" ca="1" si="0"/>
        <v/>
      </c>
      <c r="F46" t="str" cm="1">
        <f t="array" ref="F46">IF(A46&lt;&gt;"",INDEX(BDD_DOUCHE_ZERO_RESSAUT!A:BA,E46,MATCH($F$9,REFERENCEMENT_ACCESSOIRES[#Headers],0)),"")</f>
        <v/>
      </c>
    </row>
    <row r="47" spans="1:6" x14ac:dyDescent="0.25">
      <c r="A47" s="24" t="str">
        <f>IF(AND(A46&lt;COUNTIF(REFERENCEMENT_ACCESSOIRES[DATE REFERENCEMENT],"&lt;&gt;"&amp;""),A46&gt;0),'PR-tampon'!A46+1,"")</f>
        <v/>
      </c>
      <c r="B47" s="24" t="str">
        <f>IFERROR(IF(A47="","",VLOOKUP($A47,REFERENCEMENT_ACCESSOIRES[[Ordre]:[Eligibilité procédé]],2,FALSE)),"")</f>
        <v/>
      </c>
      <c r="C47" s="24" t="str" cm="1">
        <f t="array" ref="C47">IF(A47&lt;&gt;"",INDEX(BDD_DOUCHE_ZERO_RESSAUT!A:BA,B47,MATCH($C$9,REFERENCEMENT_ACCESSOIRES[#Headers],0)),"")</f>
        <v/>
      </c>
      <c r="D47" s="24" t="str">
        <f ca="1">IF($B$7=TRUE,IF(C47&lt;&gt;"",COUNTIF(INDIRECT("$C$"&amp;ROW($C$10)&amp;":$C$"&amp;487-COUNTBLANK($C$10:$C$487)),"&lt;"&amp;C47)+COUNTIF(C$10:C47,C47),""),IF(C47&lt;&gt;"",COUNTIF(INDIRECT("$C$"&amp;ROW($C$10)&amp;":$C$"&amp;487-COUNTBLANK($C$10:$C$487)),"&gt;"&amp;C47)+COUNTIF(C$10:C47,C47),""))</f>
        <v/>
      </c>
      <c r="E47" s="24" t="str">
        <f t="shared" ca="1" si="0"/>
        <v/>
      </c>
      <c r="F47" t="str" cm="1">
        <f t="array" ref="F47">IF(A47&lt;&gt;"",INDEX(BDD_DOUCHE_ZERO_RESSAUT!A:BA,E47,MATCH($F$9,REFERENCEMENT_ACCESSOIRES[#Headers],0)),"")</f>
        <v/>
      </c>
    </row>
    <row r="48" spans="1:6" x14ac:dyDescent="0.25">
      <c r="A48" s="24" t="str">
        <f>IF(AND(A47&lt;COUNTIF(REFERENCEMENT_ACCESSOIRES[DATE REFERENCEMENT],"&lt;&gt;"&amp;""),A47&gt;0),'PR-tampon'!A47+1,"")</f>
        <v/>
      </c>
      <c r="B48" s="24" t="str">
        <f>IFERROR(IF(A48="","",VLOOKUP($A48,REFERENCEMENT_ACCESSOIRES[[Ordre]:[Eligibilité procédé]],2,FALSE)),"")</f>
        <v/>
      </c>
      <c r="C48" s="24" t="str" cm="1">
        <f t="array" ref="C48">IF(A48&lt;&gt;"",INDEX(BDD_DOUCHE_ZERO_RESSAUT!A:BA,B48,MATCH($C$9,REFERENCEMENT_ACCESSOIRES[#Headers],0)),"")</f>
        <v/>
      </c>
      <c r="D48" s="24" t="str">
        <f ca="1">IF($B$7=TRUE,IF(C48&lt;&gt;"",COUNTIF(INDIRECT("$C$"&amp;ROW($C$10)&amp;":$C$"&amp;487-COUNTBLANK($C$10:$C$487)),"&lt;"&amp;C48)+COUNTIF(C$10:C48,C48),""),IF(C48&lt;&gt;"",COUNTIF(INDIRECT("$C$"&amp;ROW($C$10)&amp;":$C$"&amp;487-COUNTBLANK($C$10:$C$487)),"&gt;"&amp;C48)+COUNTIF(C$10:C48,C48),""))</f>
        <v/>
      </c>
      <c r="E48" s="24" t="str">
        <f t="shared" ca="1" si="0"/>
        <v/>
      </c>
      <c r="F48" t="str" cm="1">
        <f t="array" ref="F48">IF(A48&lt;&gt;"",INDEX(BDD_DOUCHE_ZERO_RESSAUT!A:BA,E48,MATCH($F$9,REFERENCEMENT_ACCESSOIRES[#Headers],0)),"")</f>
        <v/>
      </c>
    </row>
    <row r="49" spans="1:6" x14ac:dyDescent="0.25">
      <c r="A49" s="24" t="str">
        <f>IF(AND(A48&lt;COUNTIF(REFERENCEMENT_ACCESSOIRES[DATE REFERENCEMENT],"&lt;&gt;"&amp;""),A48&gt;0),'PR-tampon'!A48+1,"")</f>
        <v/>
      </c>
      <c r="B49" s="24" t="str">
        <f>IFERROR(IF(A49="","",VLOOKUP($A49,REFERENCEMENT_ACCESSOIRES[[Ordre]:[Eligibilité procédé]],2,FALSE)),"")</f>
        <v/>
      </c>
      <c r="C49" s="24" t="str" cm="1">
        <f t="array" ref="C49">IF(A49&lt;&gt;"",INDEX(BDD_DOUCHE_ZERO_RESSAUT!A:BA,B49,MATCH($C$9,REFERENCEMENT_ACCESSOIRES[#Headers],0)),"")</f>
        <v/>
      </c>
      <c r="D49" s="24" t="str">
        <f ca="1">IF($B$7=TRUE,IF(C49&lt;&gt;"",COUNTIF(INDIRECT("$C$"&amp;ROW($C$10)&amp;":$C$"&amp;487-COUNTBLANK($C$10:$C$487)),"&lt;"&amp;C49)+COUNTIF(C$10:C49,C49),""),IF(C49&lt;&gt;"",COUNTIF(INDIRECT("$C$"&amp;ROW($C$10)&amp;":$C$"&amp;487-COUNTBLANK($C$10:$C$487)),"&gt;"&amp;C49)+COUNTIF(C$10:C49,C49),""))</f>
        <v/>
      </c>
      <c r="E49" s="24" t="str">
        <f t="shared" ca="1" si="0"/>
        <v/>
      </c>
      <c r="F49" t="str" cm="1">
        <f t="array" ref="F49">IF(A49&lt;&gt;"",INDEX(BDD_DOUCHE_ZERO_RESSAUT!A:BA,E49,MATCH($F$9,REFERENCEMENT_ACCESSOIRES[#Headers],0)),"")</f>
        <v/>
      </c>
    </row>
    <row r="50" spans="1:6" x14ac:dyDescent="0.25">
      <c r="A50" s="24" t="str">
        <f>IF(AND(A49&lt;COUNTIF(REFERENCEMENT_ACCESSOIRES[DATE REFERENCEMENT],"&lt;&gt;"&amp;""),A49&gt;0),'PR-tampon'!A49+1,"")</f>
        <v/>
      </c>
      <c r="B50" s="24" t="str">
        <f>IFERROR(IF(A50="","",VLOOKUP($A50,REFERENCEMENT_ACCESSOIRES[[Ordre]:[Eligibilité procédé]],2,FALSE)),"")</f>
        <v/>
      </c>
      <c r="C50" s="24" t="str" cm="1">
        <f t="array" ref="C50">IF(A50&lt;&gt;"",INDEX(BDD_DOUCHE_ZERO_RESSAUT!A:BA,B50,MATCH($C$9,REFERENCEMENT_ACCESSOIRES[#Headers],0)),"")</f>
        <v/>
      </c>
      <c r="D50" s="24" t="str">
        <f ca="1">IF($B$7=TRUE,IF(C50&lt;&gt;"",COUNTIF(INDIRECT("$C$"&amp;ROW($C$10)&amp;":$C$"&amp;487-COUNTBLANK($C$10:$C$487)),"&lt;"&amp;C50)+COUNTIF(C$10:C50,C50),""),IF(C50&lt;&gt;"",COUNTIF(INDIRECT("$C$"&amp;ROW($C$10)&amp;":$C$"&amp;487-COUNTBLANK($C$10:$C$487)),"&gt;"&amp;C50)+COUNTIF(C$10:C50,C50),""))</f>
        <v/>
      </c>
      <c r="E50" s="24" t="str">
        <f t="shared" ca="1" si="0"/>
        <v/>
      </c>
      <c r="F50" t="str" cm="1">
        <f t="array" ref="F50">IF(A50&lt;&gt;"",INDEX(BDD_DOUCHE_ZERO_RESSAUT!A:BA,E50,MATCH($F$9,REFERENCEMENT_ACCESSOIRES[#Headers],0)),"")</f>
        <v/>
      </c>
    </row>
    <row r="51" spans="1:6" x14ac:dyDescent="0.25">
      <c r="A51" s="24" t="str">
        <f>IF(AND(A50&lt;COUNTIF(REFERENCEMENT_ACCESSOIRES[DATE REFERENCEMENT],"&lt;&gt;"&amp;""),A50&gt;0),'PR-tampon'!A50+1,"")</f>
        <v/>
      </c>
      <c r="B51" s="24" t="str">
        <f>IFERROR(IF(A51="","",VLOOKUP($A51,REFERENCEMENT_ACCESSOIRES[[Ordre]:[Eligibilité procédé]],2,FALSE)),"")</f>
        <v/>
      </c>
      <c r="C51" s="24" t="str" cm="1">
        <f t="array" ref="C51">IF(A51&lt;&gt;"",INDEX(BDD_DOUCHE_ZERO_RESSAUT!A:BA,B51,MATCH($C$9,REFERENCEMENT_ACCESSOIRES[#Headers],0)),"")</f>
        <v/>
      </c>
      <c r="D51" s="24" t="str">
        <f ca="1">IF($B$7=TRUE,IF(C51&lt;&gt;"",COUNTIF(INDIRECT("$C$"&amp;ROW($C$10)&amp;":$C$"&amp;487-COUNTBLANK($C$10:$C$487)),"&lt;"&amp;C51)+COUNTIF(C$10:C51,C51),""),IF(C51&lt;&gt;"",COUNTIF(INDIRECT("$C$"&amp;ROW($C$10)&amp;":$C$"&amp;487-COUNTBLANK($C$10:$C$487)),"&gt;"&amp;C51)+COUNTIF(C$10:C51,C51),""))</f>
        <v/>
      </c>
      <c r="E51" s="24" t="str">
        <f t="shared" ca="1" si="0"/>
        <v/>
      </c>
      <c r="F51" t="str" cm="1">
        <f t="array" ref="F51">IF(A51&lt;&gt;"",INDEX(BDD_DOUCHE_ZERO_RESSAUT!A:BA,E51,MATCH($F$9,REFERENCEMENT_ACCESSOIRES[#Headers],0)),"")</f>
        <v/>
      </c>
    </row>
    <row r="52" spans="1:6" x14ac:dyDescent="0.25">
      <c r="A52" s="24" t="str">
        <f>IF(AND(A51&lt;COUNTIF(REFERENCEMENT_ACCESSOIRES[DATE REFERENCEMENT],"&lt;&gt;"&amp;""),A51&gt;0),'PR-tampon'!A51+1,"")</f>
        <v/>
      </c>
      <c r="B52" s="24" t="str">
        <f>IFERROR(IF(A52="","",VLOOKUP($A52,REFERENCEMENT_ACCESSOIRES[[Ordre]:[Eligibilité procédé]],2,FALSE)),"")</f>
        <v/>
      </c>
      <c r="C52" s="24" t="str" cm="1">
        <f t="array" ref="C52">IF(A52&lt;&gt;"",INDEX(BDD_DOUCHE_ZERO_RESSAUT!A:BA,B52,MATCH($C$9,REFERENCEMENT_ACCESSOIRES[#Headers],0)),"")</f>
        <v/>
      </c>
      <c r="D52" s="24" t="str">
        <f ca="1">IF($B$7=TRUE,IF(C52&lt;&gt;"",COUNTIF(INDIRECT("$C$"&amp;ROW($C$10)&amp;":$C$"&amp;487-COUNTBLANK($C$10:$C$487)),"&lt;"&amp;C52)+COUNTIF(C$10:C52,C52),""),IF(C52&lt;&gt;"",COUNTIF(INDIRECT("$C$"&amp;ROW($C$10)&amp;":$C$"&amp;487-COUNTBLANK($C$10:$C$487)),"&gt;"&amp;C52)+COUNTIF(C$10:C52,C52),""))</f>
        <v/>
      </c>
      <c r="E52" s="24" t="str">
        <f t="shared" ca="1" si="0"/>
        <v/>
      </c>
      <c r="F52" t="str" cm="1">
        <f t="array" ref="F52">IF(A52&lt;&gt;"",INDEX(BDD_DOUCHE_ZERO_RESSAUT!A:BA,E52,MATCH($F$9,REFERENCEMENT_ACCESSOIRES[#Headers],0)),"")</f>
        <v/>
      </c>
    </row>
    <row r="53" spans="1:6" x14ac:dyDescent="0.25">
      <c r="A53" s="24" t="str">
        <f>IF(AND(A52&lt;COUNTIF(REFERENCEMENT_ACCESSOIRES[DATE REFERENCEMENT],"&lt;&gt;"&amp;""),A52&gt;0),'PR-tampon'!A52+1,"")</f>
        <v/>
      </c>
      <c r="B53" s="24" t="str">
        <f>IFERROR(IF(A53="","",VLOOKUP($A53,REFERENCEMENT_ACCESSOIRES[[Ordre]:[Eligibilité procédé]],2,FALSE)),"")</f>
        <v/>
      </c>
      <c r="C53" s="24" t="str" cm="1">
        <f t="array" ref="C53">IF(A53&lt;&gt;"",INDEX(BDD_DOUCHE_ZERO_RESSAUT!A:BA,B53,MATCH($C$9,REFERENCEMENT_ACCESSOIRES[#Headers],0)),"")</f>
        <v/>
      </c>
      <c r="D53" s="24" t="str">
        <f ca="1">IF($B$7=TRUE,IF(C53&lt;&gt;"",COUNTIF(INDIRECT("$C$"&amp;ROW($C$10)&amp;":$C$"&amp;487-COUNTBLANK($C$10:$C$487)),"&lt;"&amp;C53)+COUNTIF(C$10:C53,C53),""),IF(C53&lt;&gt;"",COUNTIF(INDIRECT("$C$"&amp;ROW($C$10)&amp;":$C$"&amp;487-COUNTBLANK($C$10:$C$487)),"&gt;"&amp;C53)+COUNTIF(C$10:C53,C53),""))</f>
        <v/>
      </c>
      <c r="E53" s="24" t="str">
        <f t="shared" ca="1" si="0"/>
        <v/>
      </c>
      <c r="F53" t="str" cm="1">
        <f t="array" ref="F53">IF(A53&lt;&gt;"",INDEX(BDD_DOUCHE_ZERO_RESSAUT!A:BA,E53,MATCH($F$9,REFERENCEMENT_ACCESSOIRES[#Headers],0)),"")</f>
        <v/>
      </c>
    </row>
    <row r="54" spans="1:6" x14ac:dyDescent="0.25">
      <c r="A54" s="24" t="str">
        <f>IF(AND(A53&lt;COUNTIF(REFERENCEMENT_ACCESSOIRES[DATE REFERENCEMENT],"&lt;&gt;"&amp;""),A53&gt;0),'PR-tampon'!A53+1,"")</f>
        <v/>
      </c>
      <c r="B54" s="24" t="str">
        <f>IFERROR(IF(A54="","",VLOOKUP($A54,REFERENCEMENT_ACCESSOIRES[[Ordre]:[Eligibilité procédé]],2,FALSE)),"")</f>
        <v/>
      </c>
      <c r="C54" s="24" t="str" cm="1">
        <f t="array" ref="C54">IF(A54&lt;&gt;"",INDEX(BDD_DOUCHE_ZERO_RESSAUT!A:BA,B54,MATCH($C$9,REFERENCEMENT_ACCESSOIRES[#Headers],0)),"")</f>
        <v/>
      </c>
      <c r="D54" s="24" t="str">
        <f ca="1">IF($B$7=TRUE,IF(C54&lt;&gt;"",COUNTIF(INDIRECT("$C$"&amp;ROW($C$10)&amp;":$C$"&amp;487-COUNTBLANK($C$10:$C$487)),"&lt;"&amp;C54)+COUNTIF(C$10:C54,C54),""),IF(C54&lt;&gt;"",COUNTIF(INDIRECT("$C$"&amp;ROW($C$10)&amp;":$C$"&amp;487-COUNTBLANK($C$10:$C$487)),"&gt;"&amp;C54)+COUNTIF(C$10:C54,C54),""))</f>
        <v/>
      </c>
      <c r="E54" s="24" t="str">
        <f t="shared" ca="1" si="0"/>
        <v/>
      </c>
      <c r="F54" t="str" cm="1">
        <f t="array" ref="F54">IF(A54&lt;&gt;"",INDEX(BDD_DOUCHE_ZERO_RESSAUT!A:BA,E54,MATCH($F$9,REFERENCEMENT_ACCESSOIRES[#Headers],0)),"")</f>
        <v/>
      </c>
    </row>
    <row r="55" spans="1:6" x14ac:dyDescent="0.25">
      <c r="A55" s="24" t="str">
        <f>IF(AND(A54&lt;COUNTIF(REFERENCEMENT_ACCESSOIRES[DATE REFERENCEMENT],"&lt;&gt;"&amp;""),A54&gt;0),'PR-tampon'!A54+1,"")</f>
        <v/>
      </c>
      <c r="B55" s="24" t="str">
        <f>IFERROR(IF(A55="","",VLOOKUP($A55,REFERENCEMENT_ACCESSOIRES[[Ordre]:[Eligibilité procédé]],2,FALSE)),"")</f>
        <v/>
      </c>
      <c r="C55" s="24" t="str" cm="1">
        <f t="array" ref="C55">IF(A55&lt;&gt;"",INDEX(BDD_DOUCHE_ZERO_RESSAUT!A:BA,B55,MATCH($C$9,REFERENCEMENT_ACCESSOIRES[#Headers],0)),"")</f>
        <v/>
      </c>
      <c r="D55" s="24" t="str">
        <f ca="1">IF($B$7=TRUE,IF(C55&lt;&gt;"",COUNTIF(INDIRECT("$C$"&amp;ROW($C$10)&amp;":$C$"&amp;487-COUNTBLANK($C$10:$C$487)),"&lt;"&amp;C55)+COUNTIF(C$10:C55,C55),""),IF(C55&lt;&gt;"",COUNTIF(INDIRECT("$C$"&amp;ROW($C$10)&amp;":$C$"&amp;487-COUNTBLANK($C$10:$C$487)),"&gt;"&amp;C55)+COUNTIF(C$10:C55,C55),""))</f>
        <v/>
      </c>
      <c r="E55" s="24" t="str">
        <f t="shared" ca="1" si="0"/>
        <v/>
      </c>
      <c r="F55" t="str" cm="1">
        <f t="array" ref="F55">IF(A55&lt;&gt;"",INDEX(BDD_DOUCHE_ZERO_RESSAUT!A:BA,E55,MATCH($F$9,REFERENCEMENT_ACCESSOIRES[#Headers],0)),"")</f>
        <v/>
      </c>
    </row>
    <row r="56" spans="1:6" x14ac:dyDescent="0.25">
      <c r="A56" s="24" t="str">
        <f>IF(AND(A55&lt;COUNTIF(REFERENCEMENT_ACCESSOIRES[DATE REFERENCEMENT],"&lt;&gt;"&amp;""),A55&gt;0),'PR-tampon'!A55+1,"")</f>
        <v/>
      </c>
      <c r="B56" s="24" t="str">
        <f>IFERROR(IF(A56="","",VLOOKUP($A56,REFERENCEMENT_ACCESSOIRES[[Ordre]:[Eligibilité procédé]],2,FALSE)),"")</f>
        <v/>
      </c>
      <c r="C56" s="24" t="str" cm="1">
        <f t="array" ref="C56">IF(A56&lt;&gt;"",INDEX(BDD_DOUCHE_ZERO_RESSAUT!A:BA,B56,MATCH($C$9,REFERENCEMENT_ACCESSOIRES[#Headers],0)),"")</f>
        <v/>
      </c>
      <c r="D56" s="24" t="str">
        <f ca="1">IF($B$7=TRUE,IF(C56&lt;&gt;"",COUNTIF(INDIRECT("$C$"&amp;ROW($C$10)&amp;":$C$"&amp;487-COUNTBLANK($C$10:$C$487)),"&lt;"&amp;C56)+COUNTIF(C$10:C56,C56),""),IF(C56&lt;&gt;"",COUNTIF(INDIRECT("$C$"&amp;ROW($C$10)&amp;":$C$"&amp;487-COUNTBLANK($C$10:$C$487)),"&gt;"&amp;C56)+COUNTIF(C$10:C56,C56),""))</f>
        <v/>
      </c>
      <c r="E56" s="24" t="str">
        <f t="shared" ca="1" si="0"/>
        <v/>
      </c>
      <c r="F56" t="str" cm="1">
        <f t="array" ref="F56">IF(A56&lt;&gt;"",INDEX(BDD_DOUCHE_ZERO_RESSAUT!A:BA,E56,MATCH($F$9,REFERENCEMENT_ACCESSOIRES[#Headers],0)),"")</f>
        <v/>
      </c>
    </row>
    <row r="57" spans="1:6" x14ac:dyDescent="0.25">
      <c r="A57" s="24" t="str">
        <f>IF(AND(A56&lt;COUNTIF(REFERENCEMENT_ACCESSOIRES[DATE REFERENCEMENT],"&lt;&gt;"&amp;""),A56&gt;0),'PR-tampon'!A56+1,"")</f>
        <v/>
      </c>
      <c r="B57" s="24" t="str">
        <f>IFERROR(IF(A57="","",VLOOKUP($A57,REFERENCEMENT_ACCESSOIRES[[Ordre]:[Eligibilité procédé]],2,FALSE)),"")</f>
        <v/>
      </c>
      <c r="C57" s="24" t="str" cm="1">
        <f t="array" ref="C57">IF(A57&lt;&gt;"",INDEX(BDD_DOUCHE_ZERO_RESSAUT!A:BA,B57,MATCH($C$9,REFERENCEMENT_ACCESSOIRES[#Headers],0)),"")</f>
        <v/>
      </c>
      <c r="D57" s="24" t="str">
        <f ca="1">IF($B$7=TRUE,IF(C57&lt;&gt;"",COUNTIF(INDIRECT("$C$"&amp;ROW($C$10)&amp;":$C$"&amp;487-COUNTBLANK($C$10:$C$487)),"&lt;"&amp;C57)+COUNTIF(C$10:C57,C57),""),IF(C57&lt;&gt;"",COUNTIF(INDIRECT("$C$"&amp;ROW($C$10)&amp;":$C$"&amp;487-COUNTBLANK($C$10:$C$487)),"&gt;"&amp;C57)+COUNTIF(C$10:C57,C57),""))</f>
        <v/>
      </c>
      <c r="E57" s="24" t="str">
        <f t="shared" ca="1" si="0"/>
        <v/>
      </c>
      <c r="F57" t="str" cm="1">
        <f t="array" ref="F57">IF(A57&lt;&gt;"",INDEX(BDD_DOUCHE_ZERO_RESSAUT!A:BA,E57,MATCH($F$9,REFERENCEMENT_ACCESSOIRES[#Headers],0)),"")</f>
        <v/>
      </c>
    </row>
    <row r="58" spans="1:6" x14ac:dyDescent="0.25">
      <c r="A58" s="24" t="str">
        <f>IF(AND(A57&lt;COUNTIF(REFERENCEMENT_ACCESSOIRES[DATE REFERENCEMENT],"&lt;&gt;"&amp;""),A57&gt;0),'PR-tampon'!A57+1,"")</f>
        <v/>
      </c>
      <c r="B58" s="24" t="str">
        <f>IFERROR(IF(A58="","",VLOOKUP($A58,REFERENCEMENT_ACCESSOIRES[[Ordre]:[Eligibilité procédé]],2,FALSE)),"")</f>
        <v/>
      </c>
      <c r="C58" s="24" t="str" cm="1">
        <f t="array" ref="C58">IF(A58&lt;&gt;"",INDEX(BDD_DOUCHE_ZERO_RESSAUT!A:BA,B58,MATCH($C$9,REFERENCEMENT_ACCESSOIRES[#Headers],0)),"")</f>
        <v/>
      </c>
      <c r="D58" s="24" t="str">
        <f ca="1">IF($B$7=TRUE,IF(C58&lt;&gt;"",COUNTIF(INDIRECT("$C$"&amp;ROW($C$10)&amp;":$C$"&amp;487-COUNTBLANK($C$10:$C$487)),"&lt;"&amp;C58)+COUNTIF(C$10:C58,C58),""),IF(C58&lt;&gt;"",COUNTIF(INDIRECT("$C$"&amp;ROW($C$10)&amp;":$C$"&amp;487-COUNTBLANK($C$10:$C$487)),"&gt;"&amp;C58)+COUNTIF(C$10:C58,C58),""))</f>
        <v/>
      </c>
      <c r="E58" s="24" t="str">
        <f t="shared" ca="1" si="0"/>
        <v/>
      </c>
      <c r="F58" t="str" cm="1">
        <f t="array" ref="F58">IF(A58&lt;&gt;"",INDEX(BDD_DOUCHE_ZERO_RESSAUT!A:BA,E58,MATCH($F$9,REFERENCEMENT_ACCESSOIRES[#Headers],0)),"")</f>
        <v/>
      </c>
    </row>
    <row r="59" spans="1:6" x14ac:dyDescent="0.25">
      <c r="A59" s="24" t="str">
        <f>IF(AND(A58&lt;COUNTIF(REFERENCEMENT_ACCESSOIRES[DATE REFERENCEMENT],"&lt;&gt;"&amp;""),A58&gt;0),'PR-tampon'!A58+1,"")</f>
        <v/>
      </c>
      <c r="B59" s="24" t="str">
        <f>IFERROR(IF(A59="","",VLOOKUP($A59,REFERENCEMENT_ACCESSOIRES[[Ordre]:[Eligibilité procédé]],2,FALSE)),"")</f>
        <v/>
      </c>
      <c r="C59" s="24" t="str" cm="1">
        <f t="array" ref="C59">IF(A59&lt;&gt;"",INDEX(BDD_DOUCHE_ZERO_RESSAUT!A:BA,B59,MATCH($C$9,REFERENCEMENT_ACCESSOIRES[#Headers],0)),"")</f>
        <v/>
      </c>
      <c r="D59" s="24" t="str">
        <f ca="1">IF($B$7=TRUE,IF(C59&lt;&gt;"",COUNTIF(INDIRECT("$C$"&amp;ROW($C$10)&amp;":$C$"&amp;487-COUNTBLANK($C$10:$C$487)),"&lt;"&amp;C59)+COUNTIF(C$10:C59,C59),""),IF(C59&lt;&gt;"",COUNTIF(INDIRECT("$C$"&amp;ROW($C$10)&amp;":$C$"&amp;487-COUNTBLANK($C$10:$C$487)),"&gt;"&amp;C59)+COUNTIF(C$10:C59,C59),""))</f>
        <v/>
      </c>
      <c r="E59" s="24" t="str">
        <f t="shared" ca="1" si="0"/>
        <v/>
      </c>
      <c r="F59" t="str" cm="1">
        <f t="array" ref="F59">IF(A59&lt;&gt;"",INDEX(BDD_DOUCHE_ZERO_RESSAUT!A:BA,E59,MATCH($F$9,REFERENCEMENT_ACCESSOIRES[#Headers],0)),"")</f>
        <v/>
      </c>
    </row>
    <row r="60" spans="1:6" x14ac:dyDescent="0.25">
      <c r="A60" s="24" t="str">
        <f>IF(AND(A59&lt;COUNTIF(REFERENCEMENT_ACCESSOIRES[DATE REFERENCEMENT],"&lt;&gt;"&amp;""),A59&gt;0),'PR-tampon'!A59+1,"")</f>
        <v/>
      </c>
      <c r="B60" s="24" t="str">
        <f>IFERROR(IF(A60="","",VLOOKUP($A60,REFERENCEMENT_ACCESSOIRES[[Ordre]:[Eligibilité procédé]],2,FALSE)),"")</f>
        <v/>
      </c>
      <c r="C60" s="24" t="str" cm="1">
        <f t="array" ref="C60">IF(A60&lt;&gt;"",INDEX(BDD_DOUCHE_ZERO_RESSAUT!A:BA,B60,MATCH($C$9,REFERENCEMENT_ACCESSOIRES[#Headers],0)),"")</f>
        <v/>
      </c>
      <c r="D60" s="24" t="str">
        <f ca="1">IF($B$7=TRUE,IF(C60&lt;&gt;"",COUNTIF(INDIRECT("$C$"&amp;ROW($C$10)&amp;":$C$"&amp;487-COUNTBLANK($C$10:$C$487)),"&lt;"&amp;C60)+COUNTIF(C$10:C60,C60),""),IF(C60&lt;&gt;"",COUNTIF(INDIRECT("$C$"&amp;ROW($C$10)&amp;":$C$"&amp;487-COUNTBLANK($C$10:$C$487)),"&gt;"&amp;C60)+COUNTIF(C$10:C60,C60),""))</f>
        <v/>
      </c>
      <c r="E60" s="24" t="str">
        <f t="shared" ca="1" si="0"/>
        <v/>
      </c>
      <c r="F60" t="str" cm="1">
        <f t="array" ref="F60">IF(A60&lt;&gt;"",INDEX(BDD_DOUCHE_ZERO_RESSAUT!A:BA,E60,MATCH($F$9,REFERENCEMENT_ACCESSOIRES[#Headers],0)),"")</f>
        <v/>
      </c>
    </row>
    <row r="61" spans="1:6" x14ac:dyDescent="0.25">
      <c r="A61" s="24" t="str">
        <f>IF(AND(A60&lt;COUNTIF(REFERENCEMENT_ACCESSOIRES[DATE REFERENCEMENT],"&lt;&gt;"&amp;""),A60&gt;0),'PR-tampon'!A60+1,"")</f>
        <v/>
      </c>
      <c r="B61" s="24" t="str">
        <f>IFERROR(IF(A61="","",VLOOKUP($A61,REFERENCEMENT_ACCESSOIRES[[Ordre]:[Eligibilité procédé]],2,FALSE)),"")</f>
        <v/>
      </c>
      <c r="C61" s="24" t="str" cm="1">
        <f t="array" ref="C61">IF(A61&lt;&gt;"",INDEX(BDD_DOUCHE_ZERO_RESSAUT!A:BA,B61,MATCH($C$9,REFERENCEMENT_ACCESSOIRES[#Headers],0)),"")</f>
        <v/>
      </c>
      <c r="D61" s="24" t="str">
        <f ca="1">IF($B$7=TRUE,IF(C61&lt;&gt;"",COUNTIF(INDIRECT("$C$"&amp;ROW($C$10)&amp;":$C$"&amp;487-COUNTBLANK($C$10:$C$487)),"&lt;"&amp;C61)+COUNTIF(C$10:C61,C61),""),IF(C61&lt;&gt;"",COUNTIF(INDIRECT("$C$"&amp;ROW($C$10)&amp;":$C$"&amp;487-COUNTBLANK($C$10:$C$487)),"&gt;"&amp;C61)+COUNTIF(C$10:C61,C61),""))</f>
        <v/>
      </c>
      <c r="E61" s="24" t="str">
        <f t="shared" ca="1" si="0"/>
        <v/>
      </c>
      <c r="F61" t="str" cm="1">
        <f t="array" ref="F61">IF(A61&lt;&gt;"",INDEX(BDD_DOUCHE_ZERO_RESSAUT!A:BA,E61,MATCH($F$9,REFERENCEMENT_ACCESSOIRES[#Headers],0)),"")</f>
        <v/>
      </c>
    </row>
    <row r="62" spans="1:6" x14ac:dyDescent="0.25">
      <c r="A62" s="24" t="str">
        <f>IF(AND(A61&lt;COUNTIF(REFERENCEMENT_ACCESSOIRES[DATE REFERENCEMENT],"&lt;&gt;"&amp;""),A61&gt;0),'PR-tampon'!A61+1,"")</f>
        <v/>
      </c>
      <c r="B62" s="24" t="str">
        <f>IFERROR(IF(A62="","",VLOOKUP($A62,REFERENCEMENT_ACCESSOIRES[[Ordre]:[Eligibilité procédé]],2,FALSE)),"")</f>
        <v/>
      </c>
      <c r="C62" s="24" t="str" cm="1">
        <f t="array" ref="C62">IF(A62&lt;&gt;"",INDEX(BDD_DOUCHE_ZERO_RESSAUT!A:BA,B62,MATCH($C$9,REFERENCEMENT_ACCESSOIRES[#Headers],0)),"")</f>
        <v/>
      </c>
      <c r="D62" s="24" t="str">
        <f ca="1">IF($B$7=TRUE,IF(C62&lt;&gt;"",COUNTIF(INDIRECT("$C$"&amp;ROW($C$10)&amp;":$C$"&amp;487-COUNTBLANK($C$10:$C$487)),"&lt;"&amp;C62)+COUNTIF(C$10:C62,C62),""),IF(C62&lt;&gt;"",COUNTIF(INDIRECT("$C$"&amp;ROW($C$10)&amp;":$C$"&amp;487-COUNTBLANK($C$10:$C$487)),"&gt;"&amp;C62)+COUNTIF(C$10:C62,C62),""))</f>
        <v/>
      </c>
      <c r="E62" s="24" t="str">
        <f t="shared" ca="1" si="0"/>
        <v/>
      </c>
      <c r="F62" t="str" cm="1">
        <f t="array" ref="F62">IF(A62&lt;&gt;"",INDEX(BDD_DOUCHE_ZERO_RESSAUT!A:BA,E62,MATCH($F$9,REFERENCEMENT_ACCESSOIRES[#Headers],0)),"")</f>
        <v/>
      </c>
    </row>
    <row r="63" spans="1:6" x14ac:dyDescent="0.25">
      <c r="A63" s="24" t="str">
        <f>IF(AND(A62&lt;COUNTIF(REFERENCEMENT_ACCESSOIRES[DATE REFERENCEMENT],"&lt;&gt;"&amp;""),A62&gt;0),'PR-tampon'!A62+1,"")</f>
        <v/>
      </c>
      <c r="B63" s="24" t="str">
        <f>IFERROR(IF(A63="","",VLOOKUP($A63,REFERENCEMENT_ACCESSOIRES[[Ordre]:[Eligibilité procédé]],2,FALSE)),"")</f>
        <v/>
      </c>
      <c r="C63" s="24" t="str" cm="1">
        <f t="array" ref="C63">IF(A63&lt;&gt;"",INDEX(BDD_DOUCHE_ZERO_RESSAUT!A:BA,B63,MATCH($C$9,REFERENCEMENT_ACCESSOIRES[#Headers],0)),"")</f>
        <v/>
      </c>
      <c r="D63" s="24" t="str">
        <f ca="1">IF($B$7=TRUE,IF(C63&lt;&gt;"",COUNTIF(INDIRECT("$C$"&amp;ROW($C$10)&amp;":$C$"&amp;487-COUNTBLANK($C$10:$C$487)),"&lt;"&amp;C63)+COUNTIF(C$10:C63,C63),""),IF(C63&lt;&gt;"",COUNTIF(INDIRECT("$C$"&amp;ROW($C$10)&amp;":$C$"&amp;487-COUNTBLANK($C$10:$C$487)),"&gt;"&amp;C63)+COUNTIF(C$10:C63,C63),""))</f>
        <v/>
      </c>
      <c r="E63" s="24" t="str">
        <f t="shared" ca="1" si="0"/>
        <v/>
      </c>
      <c r="F63" t="str" cm="1">
        <f t="array" ref="F63">IF(A63&lt;&gt;"",INDEX(BDD_DOUCHE_ZERO_RESSAUT!A:BA,E63,MATCH($F$9,REFERENCEMENT_ACCESSOIRES[#Headers],0)),"")</f>
        <v/>
      </c>
    </row>
    <row r="64" spans="1:6" x14ac:dyDescent="0.25">
      <c r="A64" s="24" t="str">
        <f>IF(AND(A63&lt;COUNTIF(REFERENCEMENT_ACCESSOIRES[DATE REFERENCEMENT],"&lt;&gt;"&amp;""),A63&gt;0),'PR-tampon'!A63+1,"")</f>
        <v/>
      </c>
      <c r="B64" s="24" t="str">
        <f>IFERROR(IF(A64="","",VLOOKUP($A64,REFERENCEMENT_ACCESSOIRES[[Ordre]:[Eligibilité procédé]],2,FALSE)),"")</f>
        <v/>
      </c>
      <c r="C64" s="24" t="str" cm="1">
        <f t="array" ref="C64">IF(A64&lt;&gt;"",INDEX(BDD_DOUCHE_ZERO_RESSAUT!A:BA,B64,MATCH($C$9,REFERENCEMENT_ACCESSOIRES[#Headers],0)),"")</f>
        <v/>
      </c>
      <c r="D64" s="24" t="str">
        <f ca="1">IF($B$7=TRUE,IF(C64&lt;&gt;"",COUNTIF(INDIRECT("$C$"&amp;ROW($C$10)&amp;":$C$"&amp;487-COUNTBLANK($C$10:$C$487)),"&lt;"&amp;C64)+COUNTIF(C$10:C64,C64),""),IF(C64&lt;&gt;"",COUNTIF(INDIRECT("$C$"&amp;ROW($C$10)&amp;":$C$"&amp;487-COUNTBLANK($C$10:$C$487)),"&gt;"&amp;C64)+COUNTIF(C$10:C64,C64),""))</f>
        <v/>
      </c>
      <c r="E64" s="24" t="str">
        <f t="shared" ca="1" si="0"/>
        <v/>
      </c>
      <c r="F64" t="str" cm="1">
        <f t="array" ref="F64">IF(A64&lt;&gt;"",INDEX(BDD_DOUCHE_ZERO_RESSAUT!A:BA,E64,MATCH($F$9,REFERENCEMENT_ACCESSOIRES[#Headers],0)),"")</f>
        <v/>
      </c>
    </row>
    <row r="65" spans="1:6" x14ac:dyDescent="0.25">
      <c r="A65" s="24" t="str">
        <f>IF(AND(A64&lt;COUNTIF(REFERENCEMENT_ACCESSOIRES[DATE REFERENCEMENT],"&lt;&gt;"&amp;""),A64&gt;0),'PR-tampon'!A64+1,"")</f>
        <v/>
      </c>
      <c r="B65" s="24" t="str">
        <f>IFERROR(IF(A65="","",VLOOKUP($A65,REFERENCEMENT_ACCESSOIRES[[Ordre]:[Eligibilité procédé]],2,FALSE)),"")</f>
        <v/>
      </c>
      <c r="C65" s="24" t="str" cm="1">
        <f t="array" ref="C65">IF(A65&lt;&gt;"",INDEX(BDD_DOUCHE_ZERO_RESSAUT!A:BA,B65,MATCH($C$9,REFERENCEMENT_ACCESSOIRES[#Headers],0)),"")</f>
        <v/>
      </c>
      <c r="D65" s="24" t="str">
        <f ca="1">IF($B$7=TRUE,IF(C65&lt;&gt;"",COUNTIF(INDIRECT("$C$"&amp;ROW($C$10)&amp;":$C$"&amp;487-COUNTBLANK($C$10:$C$487)),"&lt;"&amp;C65)+COUNTIF(C$10:C65,C65),""),IF(C65&lt;&gt;"",COUNTIF(INDIRECT("$C$"&amp;ROW($C$10)&amp;":$C$"&amp;487-COUNTBLANK($C$10:$C$487)),"&gt;"&amp;C65)+COUNTIF(C$10:C65,C65),""))</f>
        <v/>
      </c>
      <c r="E65" s="24" t="str">
        <f t="shared" ca="1" si="0"/>
        <v/>
      </c>
      <c r="F65" t="str" cm="1">
        <f t="array" ref="F65">IF(A65&lt;&gt;"",INDEX(BDD_DOUCHE_ZERO_RESSAUT!A:BA,E65,MATCH($F$9,REFERENCEMENT_ACCESSOIRES[#Headers],0)),"")</f>
        <v/>
      </c>
    </row>
    <row r="66" spans="1:6" x14ac:dyDescent="0.25">
      <c r="A66" s="24" t="str">
        <f>IF(AND(A65&lt;COUNTIF(REFERENCEMENT_ACCESSOIRES[DATE REFERENCEMENT],"&lt;&gt;"&amp;""),A65&gt;0),'PR-tampon'!A65+1,"")</f>
        <v/>
      </c>
      <c r="B66" s="24" t="str">
        <f>IFERROR(IF(A66="","",VLOOKUP($A66,REFERENCEMENT_ACCESSOIRES[[Ordre]:[Eligibilité procédé]],2,FALSE)),"")</f>
        <v/>
      </c>
      <c r="C66" s="24" t="str" cm="1">
        <f t="array" ref="C66">IF(A66&lt;&gt;"",INDEX(BDD_DOUCHE_ZERO_RESSAUT!A:BA,B66,MATCH($C$9,REFERENCEMENT_ACCESSOIRES[#Headers],0)),"")</f>
        <v/>
      </c>
      <c r="D66" s="24" t="str">
        <f ca="1">IF($B$7=TRUE,IF(C66&lt;&gt;"",COUNTIF(INDIRECT("$C$"&amp;ROW($C$10)&amp;":$C$"&amp;487-COUNTBLANK($C$10:$C$487)),"&lt;"&amp;C66)+COUNTIF(C$10:C66,C66),""),IF(C66&lt;&gt;"",COUNTIF(INDIRECT("$C$"&amp;ROW($C$10)&amp;":$C$"&amp;487-COUNTBLANK($C$10:$C$487)),"&gt;"&amp;C66)+COUNTIF(C$10:C66,C66),""))</f>
        <v/>
      </c>
      <c r="E66" s="24" t="str">
        <f t="shared" ca="1" si="0"/>
        <v/>
      </c>
      <c r="F66" t="str" cm="1">
        <f t="array" ref="F66">IF(A66&lt;&gt;"",INDEX(BDD_DOUCHE_ZERO_RESSAUT!A:BA,E66,MATCH($F$9,REFERENCEMENT_ACCESSOIRES[#Headers],0)),"")</f>
        <v/>
      </c>
    </row>
    <row r="67" spans="1:6" x14ac:dyDescent="0.25">
      <c r="A67" s="24" t="str">
        <f>IF(AND(A66&lt;COUNTIF(REFERENCEMENT_ACCESSOIRES[DATE REFERENCEMENT],"&lt;&gt;"&amp;""),A66&gt;0),'PR-tampon'!A66+1,"")</f>
        <v/>
      </c>
      <c r="B67" s="24" t="str">
        <f>IFERROR(IF(A67="","",VLOOKUP($A67,REFERENCEMENT_ACCESSOIRES[[Ordre]:[Eligibilité procédé]],2,FALSE)),"")</f>
        <v/>
      </c>
      <c r="C67" s="24" t="str" cm="1">
        <f t="array" ref="C67">IF(A67&lt;&gt;"",INDEX(BDD_DOUCHE_ZERO_RESSAUT!A:BA,B67,MATCH($C$9,REFERENCEMENT_ACCESSOIRES[#Headers],0)),"")</f>
        <v/>
      </c>
      <c r="D67" s="24" t="str">
        <f ca="1">IF($B$7=TRUE,IF(C67&lt;&gt;"",COUNTIF(INDIRECT("$C$"&amp;ROW($C$10)&amp;":$C$"&amp;487-COUNTBLANK($C$10:$C$487)),"&lt;"&amp;C67)+COUNTIF(C$10:C67,C67),""),IF(C67&lt;&gt;"",COUNTIF(INDIRECT("$C$"&amp;ROW($C$10)&amp;":$C$"&amp;487-COUNTBLANK($C$10:$C$487)),"&gt;"&amp;C67)+COUNTIF(C$10:C67,C67),""))</f>
        <v/>
      </c>
      <c r="E67" s="24" t="str">
        <f t="shared" ca="1" si="0"/>
        <v/>
      </c>
      <c r="F67" t="str" cm="1">
        <f t="array" ref="F67">IF(A67&lt;&gt;"",INDEX(BDD_DOUCHE_ZERO_RESSAUT!A:BA,E67,MATCH($F$9,REFERENCEMENT_ACCESSOIRES[#Headers],0)),"")</f>
        <v/>
      </c>
    </row>
    <row r="68" spans="1:6" x14ac:dyDescent="0.25">
      <c r="A68" s="24" t="str">
        <f>IF(AND(A67&lt;COUNTIF(REFERENCEMENT_ACCESSOIRES[DATE REFERENCEMENT],"&lt;&gt;"&amp;""),A67&gt;0),'PR-tampon'!A67+1,"")</f>
        <v/>
      </c>
      <c r="B68" s="24" t="str">
        <f>IFERROR(IF(A68="","",VLOOKUP($A68,REFERENCEMENT_ACCESSOIRES[[Ordre]:[Eligibilité procédé]],2,FALSE)),"")</f>
        <v/>
      </c>
      <c r="C68" s="24" t="str" cm="1">
        <f t="array" ref="C68">IF(A68&lt;&gt;"",INDEX(BDD_DOUCHE_ZERO_RESSAUT!A:BA,B68,MATCH($C$9,REFERENCEMENT_ACCESSOIRES[#Headers],0)),"")</f>
        <v/>
      </c>
      <c r="D68" s="24" t="str">
        <f ca="1">IF($B$7=TRUE,IF(C68&lt;&gt;"",COUNTIF(INDIRECT("$C$"&amp;ROW($C$10)&amp;":$C$"&amp;487-COUNTBLANK($C$10:$C$487)),"&lt;"&amp;C68)+COUNTIF(C$10:C68,C68),""),IF(C68&lt;&gt;"",COUNTIF(INDIRECT("$C$"&amp;ROW($C$10)&amp;":$C$"&amp;487-COUNTBLANK($C$10:$C$487)),"&gt;"&amp;C68)+COUNTIF(C$10:C68,C68),""))</f>
        <v/>
      </c>
      <c r="E68" s="24" t="str">
        <f t="shared" ca="1" si="0"/>
        <v/>
      </c>
      <c r="F68" t="str" cm="1">
        <f t="array" ref="F68">IF(A68&lt;&gt;"",INDEX(BDD_DOUCHE_ZERO_RESSAUT!A:BA,E68,MATCH($F$9,REFERENCEMENT_ACCESSOIRES[#Headers],0)),"")</f>
        <v/>
      </c>
    </row>
    <row r="69" spans="1:6" x14ac:dyDescent="0.25">
      <c r="A69" s="24" t="str">
        <f>IF(AND(A68&lt;COUNTIF(REFERENCEMENT_ACCESSOIRES[DATE REFERENCEMENT],"&lt;&gt;"&amp;""),A68&gt;0),'PR-tampon'!A68+1,"")</f>
        <v/>
      </c>
      <c r="B69" s="24" t="str">
        <f>IFERROR(IF(A69="","",VLOOKUP($A69,REFERENCEMENT_ACCESSOIRES[[Ordre]:[Eligibilité procédé]],2,FALSE)),"")</f>
        <v/>
      </c>
      <c r="C69" s="24" t="str" cm="1">
        <f t="array" ref="C69">IF(A69&lt;&gt;"",INDEX(BDD_DOUCHE_ZERO_RESSAUT!A:BA,B69,MATCH($C$9,REFERENCEMENT_ACCESSOIRES[#Headers],0)),"")</f>
        <v/>
      </c>
      <c r="D69" s="24" t="str">
        <f ca="1">IF($B$7=TRUE,IF(C69&lt;&gt;"",COUNTIF(INDIRECT("$C$"&amp;ROW($C$10)&amp;":$C$"&amp;487-COUNTBLANK($C$10:$C$487)),"&lt;"&amp;C69)+COUNTIF(C$10:C69,C69),""),IF(C69&lt;&gt;"",COUNTIF(INDIRECT("$C$"&amp;ROW($C$10)&amp;":$C$"&amp;487-COUNTBLANK($C$10:$C$487)),"&gt;"&amp;C69)+COUNTIF(C$10:C69,C69),""))</f>
        <v/>
      </c>
      <c r="E69" s="24" t="str">
        <f t="shared" ca="1" si="0"/>
        <v/>
      </c>
      <c r="F69" t="str" cm="1">
        <f t="array" ref="F69">IF(A69&lt;&gt;"",INDEX(BDD_DOUCHE_ZERO_RESSAUT!A:BA,E69,MATCH($F$9,REFERENCEMENT_ACCESSOIRES[#Headers],0)),"")</f>
        <v/>
      </c>
    </row>
    <row r="70" spans="1:6" x14ac:dyDescent="0.25">
      <c r="A70" s="24" t="str">
        <f>IF(AND(A69&lt;COUNTIF(REFERENCEMENT_ACCESSOIRES[DATE REFERENCEMENT],"&lt;&gt;"&amp;""),A69&gt;0),'PR-tampon'!A69+1,"")</f>
        <v/>
      </c>
      <c r="B70" s="24" t="str">
        <f>IFERROR(IF(A70="","",VLOOKUP($A70,REFERENCEMENT_ACCESSOIRES[[Ordre]:[Eligibilité procédé]],2,FALSE)),"")</f>
        <v/>
      </c>
      <c r="C70" s="24" t="str" cm="1">
        <f t="array" ref="C70">IF(A70&lt;&gt;"",INDEX(BDD_DOUCHE_ZERO_RESSAUT!A:BA,B70,MATCH($C$9,REFERENCEMENT_ACCESSOIRES[#Headers],0)),"")</f>
        <v/>
      </c>
      <c r="D70" s="24" t="str">
        <f ca="1">IF($B$7=TRUE,IF(C70&lt;&gt;"",COUNTIF(INDIRECT("$C$"&amp;ROW($C$10)&amp;":$C$"&amp;487-COUNTBLANK($C$10:$C$487)),"&lt;"&amp;C70)+COUNTIF(C$10:C70,C70),""),IF(C70&lt;&gt;"",COUNTIF(INDIRECT("$C$"&amp;ROW($C$10)&amp;":$C$"&amp;487-COUNTBLANK($C$10:$C$487)),"&gt;"&amp;C70)+COUNTIF(C$10:C70,C70),""))</f>
        <v/>
      </c>
      <c r="E70" s="24" t="str">
        <f t="shared" ca="1" si="0"/>
        <v/>
      </c>
      <c r="F70" t="str" cm="1">
        <f t="array" ref="F70">IF(A70&lt;&gt;"",INDEX(BDD_DOUCHE_ZERO_RESSAUT!A:BA,E70,MATCH($F$9,REFERENCEMENT_ACCESSOIRES[#Headers],0)),"")</f>
        <v/>
      </c>
    </row>
    <row r="71" spans="1:6" x14ac:dyDescent="0.25">
      <c r="A71" s="24" t="str">
        <f>IF(AND(A70&lt;COUNTIF(REFERENCEMENT_ACCESSOIRES[DATE REFERENCEMENT],"&lt;&gt;"&amp;""),A70&gt;0),'PR-tampon'!A70+1,"")</f>
        <v/>
      </c>
      <c r="B71" s="24" t="str">
        <f>IFERROR(IF(A71="","",VLOOKUP($A71,REFERENCEMENT_ACCESSOIRES[[Ordre]:[Eligibilité procédé]],2,FALSE)),"")</f>
        <v/>
      </c>
      <c r="C71" s="24" t="str" cm="1">
        <f t="array" ref="C71">IF(A71&lt;&gt;"",INDEX(BDD_DOUCHE_ZERO_RESSAUT!A:BA,B71,MATCH($C$9,REFERENCEMENT_ACCESSOIRES[#Headers],0)),"")</f>
        <v/>
      </c>
      <c r="D71" s="24" t="str">
        <f ca="1">IF($B$7=TRUE,IF(C71&lt;&gt;"",COUNTIF(INDIRECT("$C$"&amp;ROW($C$10)&amp;":$C$"&amp;487-COUNTBLANK($C$10:$C$487)),"&lt;"&amp;C71)+COUNTIF(C$10:C71,C71),""),IF(C71&lt;&gt;"",COUNTIF(INDIRECT("$C$"&amp;ROW($C$10)&amp;":$C$"&amp;487-COUNTBLANK($C$10:$C$487)),"&gt;"&amp;C71)+COUNTIF(C$10:C71,C71),""))</f>
        <v/>
      </c>
      <c r="E71" s="24" t="str">
        <f t="shared" ca="1" si="0"/>
        <v/>
      </c>
      <c r="F71" t="str" cm="1">
        <f t="array" ref="F71">IF(A71&lt;&gt;"",INDEX(BDD_DOUCHE_ZERO_RESSAUT!A:BA,E71,MATCH($F$9,REFERENCEMENT_ACCESSOIRES[#Headers],0)),"")</f>
        <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6</vt:i4>
      </vt:variant>
      <vt:variant>
        <vt:lpstr>Plages nommées</vt:lpstr>
      </vt:variant>
      <vt:variant>
        <vt:i4>18</vt:i4>
      </vt:variant>
    </vt:vector>
  </HeadingPairs>
  <TitlesOfParts>
    <vt:vector size="24" baseType="lpstr">
      <vt:lpstr>ACCUEIL</vt:lpstr>
      <vt:lpstr>NOTICE D'AIDE</vt:lpstr>
      <vt:lpstr>MODULE DE RECHERCHE</vt:lpstr>
      <vt:lpstr>BDD_DOUCHE_ZERO_RESSAUT</vt:lpstr>
      <vt:lpstr>LISTES</vt:lpstr>
      <vt:lpstr>PR-tampon</vt:lpstr>
      <vt:lpstr>DOUCHE_VISE</vt:lpstr>
      <vt:lpstr>BDD_DOUCHE_ZERO_RESSAUT!Impression_des_titres</vt:lpstr>
      <vt:lpstr>'MODULE DE RECHERCHE'!Impression_des_titres</vt:lpstr>
      <vt:lpstr>ISOLANT_VISE</vt:lpstr>
      <vt:lpstr>LISTE_ISOLANT_SOUS_CHAPE</vt:lpstr>
      <vt:lpstr>LISTE_O_N</vt:lpstr>
      <vt:lpstr>LISTE_SUPPORT</vt:lpstr>
      <vt:lpstr>LISTE_TRI</vt:lpstr>
      <vt:lpstr>NOM_FR_ACCESSOIRES</vt:lpstr>
      <vt:lpstr>RECH_CHAPE</vt:lpstr>
      <vt:lpstr>RECH_CLOISON</vt:lpstr>
      <vt:lpstr>RECH_ISOLANT</vt:lpstr>
      <vt:lpstr>RECH_SUPPORT</vt:lpstr>
      <vt:lpstr>SUP_VISE</vt:lpstr>
      <vt:lpstr>TRI</vt:lpstr>
      <vt:lpstr>ACCUEIL!Zone_d_impression</vt:lpstr>
      <vt:lpstr>'MODULE DE RECHERCHE'!Zone_d_impression</vt:lpstr>
      <vt:lpstr>'NOTICE D''AIDE'!Zone_d_impression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Sylvain</dc:creator>
  <cp:lastModifiedBy>Damien LATHUILLIERE</cp:lastModifiedBy>
  <cp:lastPrinted>2026-02-10T20:20:55Z</cp:lastPrinted>
  <dcterms:created xsi:type="dcterms:W3CDTF">2019-10-04T09:10:41Z</dcterms:created>
  <dcterms:modified xsi:type="dcterms:W3CDTF">2026-02-10T20:44:55Z</dcterms:modified>
</cp:coreProperties>
</file>